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71FC2BD-18D1-4818-8D25-B0429D1178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38" r:id="rId1"/>
  </sheets>
  <definedNames>
    <definedName name="_xlnm.Print_Area" localSheetId="0">Table!$A$1:$Y$60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8" l="1"/>
  <c r="X42" i="38"/>
  <c r="V42" i="38"/>
  <c r="U42" i="38"/>
  <c r="S42" i="38"/>
  <c r="R42" i="38"/>
  <c r="P42" i="38"/>
  <c r="N42" i="38"/>
  <c r="M42" i="38"/>
  <c r="K42" i="38"/>
  <c r="K43" i="38" s="1"/>
  <c r="J42" i="38"/>
  <c r="H42" i="38"/>
  <c r="F42" i="38"/>
  <c r="E42" i="38"/>
  <c r="C42" i="38"/>
  <c r="Y41" i="38"/>
  <c r="O41" i="38"/>
  <c r="L41" i="38"/>
  <c r="G41" i="38"/>
  <c r="D41" i="38"/>
  <c r="Y40" i="38"/>
  <c r="O40" i="38"/>
  <c r="L40" i="38"/>
  <c r="G40" i="38"/>
  <c r="D40" i="38"/>
  <c r="Y39" i="38"/>
  <c r="O39" i="38"/>
  <c r="L39" i="38"/>
  <c r="Q39" i="38" s="1"/>
  <c r="G39" i="38"/>
  <c r="D39" i="38"/>
  <c r="Y38" i="38"/>
  <c r="O38" i="38"/>
  <c r="L38" i="38"/>
  <c r="G38" i="38"/>
  <c r="D38" i="38"/>
  <c r="Y37" i="38"/>
  <c r="O37" i="38"/>
  <c r="L37" i="38"/>
  <c r="G37" i="38"/>
  <c r="D37" i="38"/>
  <c r="Y36" i="38"/>
  <c r="O36" i="38"/>
  <c r="L36" i="38"/>
  <c r="G36" i="38"/>
  <c r="D36" i="38"/>
  <c r="Y35" i="38"/>
  <c r="O35" i="38"/>
  <c r="L35" i="38"/>
  <c r="G35" i="38"/>
  <c r="D35" i="38"/>
  <c r="Y34" i="38"/>
  <c r="O34" i="38"/>
  <c r="L34" i="38"/>
  <c r="G34" i="38"/>
  <c r="D34" i="38"/>
  <c r="W33" i="38"/>
  <c r="T33" i="38"/>
  <c r="O33" i="38"/>
  <c r="L33" i="38"/>
  <c r="G33" i="38"/>
  <c r="D33" i="38"/>
  <c r="W32" i="38"/>
  <c r="T32" i="38"/>
  <c r="O32" i="38"/>
  <c r="L32" i="38"/>
  <c r="G32" i="38"/>
  <c r="D32" i="38"/>
  <c r="W31" i="38"/>
  <c r="T31" i="38"/>
  <c r="O31" i="38"/>
  <c r="L31" i="38"/>
  <c r="G31" i="38"/>
  <c r="D31" i="38"/>
  <c r="W30" i="38"/>
  <c r="T30" i="38"/>
  <c r="O30" i="38"/>
  <c r="L30" i="38"/>
  <c r="G30" i="38"/>
  <c r="D30" i="38"/>
  <c r="W29" i="38"/>
  <c r="T29" i="38"/>
  <c r="O29" i="38"/>
  <c r="L29" i="38"/>
  <c r="G29" i="38"/>
  <c r="D29" i="38"/>
  <c r="W28" i="38"/>
  <c r="T28" i="38"/>
  <c r="O28" i="38"/>
  <c r="L28" i="38"/>
  <c r="G28" i="38"/>
  <c r="D28" i="38"/>
  <c r="W27" i="38"/>
  <c r="T27" i="38"/>
  <c r="O27" i="38"/>
  <c r="L27" i="38"/>
  <c r="G27" i="38"/>
  <c r="D27" i="38"/>
  <c r="W26" i="38"/>
  <c r="T26" i="38"/>
  <c r="O26" i="38"/>
  <c r="L26" i="38"/>
  <c r="G26" i="38"/>
  <c r="D26" i="38"/>
  <c r="W25" i="38"/>
  <c r="T25" i="38"/>
  <c r="O25" i="38"/>
  <c r="L25" i="38"/>
  <c r="G25" i="38"/>
  <c r="D25" i="38"/>
  <c r="W24" i="38"/>
  <c r="T24" i="38"/>
  <c r="O24" i="38"/>
  <c r="L24" i="38"/>
  <c r="G24" i="38"/>
  <c r="D24" i="38"/>
  <c r="W23" i="38"/>
  <c r="T23" i="38"/>
  <c r="O23" i="38"/>
  <c r="L23" i="38"/>
  <c r="G23" i="38"/>
  <c r="D23" i="38"/>
  <c r="W22" i="38"/>
  <c r="T22" i="38"/>
  <c r="O22" i="38"/>
  <c r="L22" i="38"/>
  <c r="G22" i="38"/>
  <c r="D22" i="38"/>
  <c r="W21" i="38"/>
  <c r="T21" i="38"/>
  <c r="O21" i="38"/>
  <c r="L21" i="38"/>
  <c r="G21" i="38"/>
  <c r="D21" i="38"/>
  <c r="W20" i="38"/>
  <c r="T20" i="38"/>
  <c r="O20" i="38"/>
  <c r="L20" i="38"/>
  <c r="G20" i="38"/>
  <c r="D20" i="38"/>
  <c r="W19" i="38"/>
  <c r="T19" i="38"/>
  <c r="O19" i="38"/>
  <c r="L19" i="38"/>
  <c r="G19" i="38"/>
  <c r="D19" i="38"/>
  <c r="W18" i="38"/>
  <c r="T18" i="38"/>
  <c r="O18" i="38"/>
  <c r="L18" i="38"/>
  <c r="G18" i="38"/>
  <c r="D18" i="38"/>
  <c r="W17" i="38"/>
  <c r="T17" i="38"/>
  <c r="O17" i="38"/>
  <c r="L17" i="38"/>
  <c r="G17" i="38"/>
  <c r="D17" i="38"/>
  <c r="W16" i="38"/>
  <c r="T16" i="38"/>
  <c r="O16" i="38"/>
  <c r="L16" i="38"/>
  <c r="G16" i="38"/>
  <c r="D16" i="38"/>
  <c r="W15" i="38"/>
  <c r="T15" i="38"/>
  <c r="O15" i="38"/>
  <c r="L15" i="38"/>
  <c r="G15" i="38"/>
  <c r="D15" i="38"/>
  <c r="W14" i="38"/>
  <c r="T14" i="38"/>
  <c r="O14" i="38"/>
  <c r="L14" i="38"/>
  <c r="G14" i="38"/>
  <c r="D14" i="38"/>
  <c r="W13" i="38"/>
  <c r="T13" i="38"/>
  <c r="O13" i="38"/>
  <c r="L13" i="38"/>
  <c r="G13" i="38"/>
  <c r="D13" i="38"/>
  <c r="W12" i="38"/>
  <c r="T12" i="38"/>
  <c r="O12" i="38"/>
  <c r="L12" i="38"/>
  <c r="G12" i="38"/>
  <c r="D12" i="38"/>
  <c r="W11" i="38"/>
  <c r="T11" i="38"/>
  <c r="O11" i="38"/>
  <c r="L11" i="38"/>
  <c r="G11" i="38"/>
  <c r="D11" i="38"/>
  <c r="W10" i="38"/>
  <c r="T10" i="38"/>
  <c r="O10" i="38"/>
  <c r="L10" i="38"/>
  <c r="G10" i="38"/>
  <c r="D10" i="38"/>
  <c r="W9" i="38"/>
  <c r="T9" i="38"/>
  <c r="O9" i="38"/>
  <c r="L9" i="38"/>
  <c r="G9" i="38"/>
  <c r="D9" i="38"/>
  <c r="W8" i="38"/>
  <c r="T8" i="38"/>
  <c r="O8" i="38"/>
  <c r="L8" i="38"/>
  <c r="G8" i="38"/>
  <c r="D8" i="38"/>
  <c r="W7" i="38"/>
  <c r="T7" i="38"/>
  <c r="O7" i="38"/>
  <c r="L7" i="38"/>
  <c r="G7" i="38"/>
  <c r="D7" i="38"/>
  <c r="W6" i="38"/>
  <c r="T6" i="38"/>
  <c r="O6" i="38"/>
  <c r="L6" i="38"/>
  <c r="G6" i="38"/>
  <c r="D6" i="38"/>
  <c r="W5" i="38"/>
  <c r="T5" i="38"/>
  <c r="O5" i="38"/>
  <c r="L5" i="38"/>
  <c r="G5" i="38"/>
  <c r="D5" i="38"/>
  <c r="Y20" i="38" l="1"/>
  <c r="I33" i="38"/>
  <c r="Y25" i="38"/>
  <c r="Y14" i="38"/>
  <c r="I16" i="38"/>
  <c r="Y19" i="38"/>
  <c r="Y10" i="38"/>
  <c r="Q22" i="38"/>
  <c r="I23" i="38"/>
  <c r="I39" i="38"/>
  <c r="I5" i="38"/>
  <c r="I13" i="38"/>
  <c r="I17" i="38"/>
  <c r="Q18" i="38"/>
  <c r="Q5" i="38"/>
  <c r="Q13" i="38"/>
  <c r="I25" i="38"/>
  <c r="I20" i="38"/>
  <c r="Y22" i="38"/>
  <c r="I24" i="38"/>
  <c r="Q40" i="38"/>
  <c r="Q6" i="38"/>
  <c r="Q7" i="38"/>
  <c r="Q8" i="38"/>
  <c r="I9" i="38"/>
  <c r="Y11" i="38"/>
  <c r="Q15" i="38"/>
  <c r="I21" i="38"/>
  <c r="Q23" i="38"/>
  <c r="Q9" i="38"/>
  <c r="Y12" i="38"/>
  <c r="Y13" i="38"/>
  <c r="Q14" i="38"/>
  <c r="Q20" i="38"/>
  <c r="Q21" i="38"/>
  <c r="Y7" i="38"/>
  <c r="Y9" i="38"/>
  <c r="Q10" i="38"/>
  <c r="I12" i="38"/>
  <c r="Y15" i="38"/>
  <c r="Q19" i="38"/>
  <c r="Y23" i="38"/>
  <c r="I6" i="38"/>
  <c r="I7" i="38"/>
  <c r="Q11" i="38"/>
  <c r="Q12" i="38"/>
  <c r="Q17" i="38"/>
  <c r="Q25" i="38"/>
  <c r="Q30" i="38"/>
  <c r="I40" i="38"/>
  <c r="I8" i="38"/>
  <c r="Q16" i="38"/>
  <c r="Y18" i="38"/>
  <c r="Q24" i="38"/>
  <c r="Q26" i="38"/>
  <c r="J43" i="38"/>
  <c r="Y26" i="38"/>
  <c r="Y27" i="38"/>
  <c r="Y33" i="38"/>
  <c r="I36" i="38"/>
  <c r="I28" i="38"/>
  <c r="I29" i="38"/>
  <c r="Q31" i="38"/>
  <c r="I35" i="38"/>
  <c r="Q36" i="38"/>
  <c r="I38" i="38"/>
  <c r="M43" i="38"/>
  <c r="I27" i="38"/>
  <c r="Q29" i="38"/>
  <c r="Y32" i="38"/>
  <c r="I41" i="38"/>
  <c r="N43" i="38"/>
  <c r="Q28" i="38"/>
  <c r="O42" i="38"/>
  <c r="O43" i="38" s="1"/>
  <c r="Y30" i="38"/>
  <c r="I34" i="38"/>
  <c r="P43" i="38"/>
  <c r="I30" i="38"/>
  <c r="I26" i="38"/>
  <c r="Y31" i="38"/>
  <c r="Q35" i="38"/>
  <c r="I37" i="38"/>
  <c r="Q38" i="38"/>
  <c r="Q41" i="38"/>
  <c r="Q27" i="38"/>
  <c r="W42" i="38"/>
  <c r="W43" i="38" s="1"/>
  <c r="I31" i="38"/>
  <c r="I32" i="38"/>
  <c r="Q33" i="38"/>
  <c r="Q34" i="38"/>
  <c r="Q37" i="38"/>
  <c r="Y5" i="38"/>
  <c r="I11" i="38"/>
  <c r="Y17" i="38"/>
  <c r="I22" i="38"/>
  <c r="Y28" i="38"/>
  <c r="Q32" i="38"/>
  <c r="Y16" i="38"/>
  <c r="I19" i="38"/>
  <c r="G42" i="38"/>
  <c r="T42" i="38"/>
  <c r="Y24" i="38"/>
  <c r="Y8" i="38"/>
  <c r="I10" i="38"/>
  <c r="I14" i="38"/>
  <c r="I15" i="38"/>
  <c r="I18" i="38"/>
  <c r="L42" i="38"/>
  <c r="Y21" i="38"/>
  <c r="Y6" i="38"/>
  <c r="Y29" i="38"/>
  <c r="D42" i="38"/>
  <c r="C43" i="38"/>
  <c r="S43" i="38"/>
  <c r="E43" i="38"/>
  <c r="U43" i="38"/>
  <c r="F43" i="38"/>
  <c r="V43" i="38"/>
  <c r="H43" i="38"/>
  <c r="X43" i="38"/>
  <c r="B43" i="38"/>
  <c r="R43" i="38"/>
  <c r="W76" i="38" l="1"/>
  <c r="W73" i="38"/>
  <c r="Q42" i="38"/>
  <c r="B90" i="38"/>
  <c r="L43" i="38"/>
  <c r="W87" i="38"/>
  <c r="W79" i="38"/>
  <c r="W88" i="38"/>
  <c r="W70" i="38"/>
  <c r="W84" i="38"/>
  <c r="W86" i="38"/>
  <c r="W78" i="38"/>
  <c r="Y42" i="38"/>
  <c r="Y43" i="38" s="1"/>
  <c r="W67" i="38"/>
  <c r="W75" i="38"/>
  <c r="I42" i="38"/>
  <c r="I43" i="38" s="1"/>
  <c r="I76" i="38" s="1"/>
  <c r="W82" i="38"/>
  <c r="X90" i="38"/>
  <c r="W85" i="38"/>
  <c r="C90" i="38"/>
  <c r="E90" i="38"/>
  <c r="W72" i="38"/>
  <c r="S90" i="38"/>
  <c r="G43" i="38"/>
  <c r="G67" i="38" s="1"/>
  <c r="W74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V89" i="38"/>
  <c r="V88" i="38"/>
  <c r="V87" i="38"/>
  <c r="V86" i="38"/>
  <c r="V85" i="38"/>
  <c r="V84" i="38"/>
  <c r="V83" i="38"/>
  <c r="V82" i="38"/>
  <c r="V81" i="38"/>
  <c r="V80" i="38"/>
  <c r="V79" i="38"/>
  <c r="V78" i="38"/>
  <c r="V77" i="38"/>
  <c r="V76" i="38"/>
  <c r="V75" i="38"/>
  <c r="V74" i="38"/>
  <c r="V73" i="38"/>
  <c r="V72" i="38"/>
  <c r="V71" i="38"/>
  <c r="V70" i="38"/>
  <c r="V69" i="38"/>
  <c r="V68" i="38"/>
  <c r="V67" i="38"/>
  <c r="V66" i="38"/>
  <c r="H90" i="38"/>
  <c r="W8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V90" i="38"/>
  <c r="D43" i="38"/>
  <c r="U89" i="38"/>
  <c r="U88" i="38"/>
  <c r="U87" i="38"/>
  <c r="U86" i="38"/>
  <c r="U85" i="38"/>
  <c r="U84" i="38"/>
  <c r="U83" i="38"/>
  <c r="U82" i="38"/>
  <c r="U81" i="38"/>
  <c r="U80" i="38"/>
  <c r="U79" i="38"/>
  <c r="U78" i="38"/>
  <c r="U77" i="38"/>
  <c r="U76" i="38"/>
  <c r="U75" i="38"/>
  <c r="U74" i="38"/>
  <c r="U73" i="38"/>
  <c r="U72" i="38"/>
  <c r="U71" i="38"/>
  <c r="U70" i="38"/>
  <c r="U69" i="38"/>
  <c r="U68" i="38"/>
  <c r="U67" i="38"/>
  <c r="U66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U90" i="38"/>
  <c r="W90" i="38"/>
  <c r="R89" i="38"/>
  <c r="R88" i="38"/>
  <c r="R87" i="38"/>
  <c r="R86" i="38"/>
  <c r="R85" i="38"/>
  <c r="R84" i="38"/>
  <c r="R83" i="38"/>
  <c r="R82" i="38"/>
  <c r="R81" i="38"/>
  <c r="R80" i="38"/>
  <c r="R79" i="38"/>
  <c r="R78" i="38"/>
  <c r="R77" i="38"/>
  <c r="R76" i="38"/>
  <c r="R75" i="38"/>
  <c r="R74" i="38"/>
  <c r="R73" i="38"/>
  <c r="R72" i="38"/>
  <c r="R71" i="38"/>
  <c r="R70" i="38"/>
  <c r="R69" i="38"/>
  <c r="R68" i="38"/>
  <c r="R67" i="38"/>
  <c r="R66" i="38"/>
  <c r="S89" i="38"/>
  <c r="S88" i="38"/>
  <c r="S87" i="38"/>
  <c r="S86" i="38"/>
  <c r="S85" i="38"/>
  <c r="S84" i="38"/>
  <c r="S83" i="38"/>
  <c r="S82" i="38"/>
  <c r="S81" i="38"/>
  <c r="S80" i="38"/>
  <c r="S79" i="38"/>
  <c r="S78" i="38"/>
  <c r="S77" i="38"/>
  <c r="S76" i="38"/>
  <c r="S75" i="38"/>
  <c r="S74" i="38"/>
  <c r="S73" i="38"/>
  <c r="S72" i="38"/>
  <c r="S71" i="38"/>
  <c r="S70" i="38"/>
  <c r="S69" i="38"/>
  <c r="S68" i="38"/>
  <c r="S67" i="38"/>
  <c r="S66" i="38"/>
  <c r="W71" i="38"/>
  <c r="T43" i="38"/>
  <c r="W89" i="38"/>
  <c r="W68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W77" i="38"/>
  <c r="R90" i="38"/>
  <c r="X89" i="38"/>
  <c r="X88" i="38"/>
  <c r="X87" i="38"/>
  <c r="X86" i="38"/>
  <c r="X85" i="38"/>
  <c r="X84" i="38"/>
  <c r="X83" i="38"/>
  <c r="X82" i="38"/>
  <c r="X81" i="38"/>
  <c r="X80" i="38"/>
  <c r="X79" i="38"/>
  <c r="X78" i="38"/>
  <c r="X77" i="38"/>
  <c r="X76" i="38"/>
  <c r="X75" i="38"/>
  <c r="X74" i="38"/>
  <c r="X73" i="38"/>
  <c r="X72" i="38"/>
  <c r="X71" i="38"/>
  <c r="X70" i="38"/>
  <c r="X69" i="38"/>
  <c r="X68" i="38"/>
  <c r="X67" i="38"/>
  <c r="X66" i="38"/>
  <c r="W81" i="38"/>
  <c r="W66" i="38"/>
  <c r="W83" i="38"/>
  <c r="W69" i="38"/>
  <c r="F90" i="38"/>
  <c r="G85" i="38" l="1"/>
  <c r="G70" i="38"/>
  <c r="G82" i="38"/>
  <c r="G87" i="38"/>
  <c r="G90" i="38"/>
  <c r="G71" i="38"/>
  <c r="G88" i="38"/>
  <c r="G79" i="38"/>
  <c r="G76" i="38"/>
  <c r="G86" i="38"/>
  <c r="G89" i="38"/>
  <c r="G74" i="38"/>
  <c r="G69" i="38"/>
  <c r="G75" i="38"/>
  <c r="G83" i="38"/>
  <c r="G66" i="38"/>
  <c r="Y77" i="38"/>
  <c r="Y67" i="38"/>
  <c r="G68" i="38"/>
  <c r="I80" i="38"/>
  <c r="I75" i="38"/>
  <c r="I71" i="38"/>
  <c r="G84" i="38"/>
  <c r="G77" i="38"/>
  <c r="G73" i="38"/>
  <c r="G80" i="38"/>
  <c r="G78" i="38"/>
  <c r="G81" i="38"/>
  <c r="G72" i="38"/>
  <c r="Q43" i="38"/>
  <c r="C91" i="38"/>
  <c r="B91" i="38"/>
  <c r="Y76" i="38"/>
  <c r="Y79" i="38"/>
  <c r="Y70" i="38"/>
  <c r="Y84" i="38"/>
  <c r="Y68" i="38"/>
  <c r="Y80" i="38"/>
  <c r="Y86" i="38"/>
  <c r="Y72" i="38"/>
  <c r="Y71" i="38"/>
  <c r="Y87" i="38"/>
  <c r="Y73" i="38"/>
  <c r="Y88" i="38"/>
  <c r="Y74" i="38"/>
  <c r="Y75" i="38"/>
  <c r="Y83" i="38"/>
  <c r="Y81" i="38"/>
  <c r="U91" i="38"/>
  <c r="D84" i="38"/>
  <c r="D80" i="38"/>
  <c r="D76" i="38"/>
  <c r="D68" i="38"/>
  <c r="D87" i="38"/>
  <c r="D83" i="38"/>
  <c r="D79" i="38"/>
  <c r="D75" i="38"/>
  <c r="D71" i="38"/>
  <c r="D67" i="38"/>
  <c r="D86" i="38"/>
  <c r="D82" i="38"/>
  <c r="D78" i="38"/>
  <c r="D74" i="38"/>
  <c r="D85" i="38"/>
  <c r="D77" i="38"/>
  <c r="D81" i="38"/>
  <c r="D66" i="38"/>
  <c r="D89" i="38"/>
  <c r="D72" i="38"/>
  <c r="D70" i="38"/>
  <c r="D69" i="38"/>
  <c r="D73" i="38"/>
  <c r="D88" i="38"/>
  <c r="Y66" i="38"/>
  <c r="T88" i="38"/>
  <c r="T84" i="38"/>
  <c r="T80" i="38"/>
  <c r="T76" i="38"/>
  <c r="T72" i="38"/>
  <c r="T87" i="38"/>
  <c r="T79" i="38"/>
  <c r="T71" i="38"/>
  <c r="T89" i="38"/>
  <c r="T85" i="38"/>
  <c r="T81" i="38"/>
  <c r="T77" i="38"/>
  <c r="T73" i="38"/>
  <c r="T69" i="38"/>
  <c r="T66" i="38"/>
  <c r="T67" i="38"/>
  <c r="T68" i="38"/>
  <c r="T70" i="38"/>
  <c r="T82" i="38"/>
  <c r="T74" i="38"/>
  <c r="T78" i="38"/>
  <c r="T86" i="38"/>
  <c r="T75" i="38"/>
  <c r="T83" i="38"/>
  <c r="I83" i="38"/>
  <c r="Y85" i="38"/>
  <c r="Y78" i="38"/>
  <c r="I81" i="38"/>
  <c r="I89" i="38"/>
  <c r="I88" i="38"/>
  <c r="I74" i="38"/>
  <c r="I69" i="38"/>
  <c r="I66" i="38"/>
  <c r="I90" i="38"/>
  <c r="I73" i="38"/>
  <c r="I67" i="38"/>
  <c r="I84" i="38"/>
  <c r="I68" i="38"/>
  <c r="I77" i="38"/>
  <c r="I87" i="38"/>
  <c r="I85" i="38"/>
  <c r="I82" i="38"/>
  <c r="I78" i="38"/>
  <c r="I86" i="38"/>
  <c r="I70" i="38"/>
  <c r="Y69" i="38"/>
  <c r="Y82" i="38"/>
  <c r="Y89" i="38"/>
  <c r="W91" i="38"/>
  <c r="S91" i="38"/>
  <c r="R91" i="38"/>
  <c r="I72" i="38"/>
  <c r="I79" i="38"/>
  <c r="Y90" i="38"/>
  <c r="D90" i="38"/>
  <c r="X91" i="38"/>
  <c r="T90" i="38"/>
  <c r="E91" i="38"/>
  <c r="F91" i="38"/>
  <c r="V91" i="38"/>
  <c r="H91" i="38"/>
  <c r="G91" i="38" l="1"/>
  <c r="Y91" i="38"/>
  <c r="D91" i="38"/>
  <c r="I91" i="38"/>
  <c r="T91" i="38"/>
</calcChain>
</file>

<file path=xl/sharedStrings.xml><?xml version="1.0" encoding="utf-8"?>
<sst xmlns="http://schemas.openxmlformats.org/spreadsheetml/2006/main" count="51" uniqueCount="20">
  <si>
    <t>SCH</t>
  </si>
  <si>
    <t>Ugrad degree-seeking</t>
  </si>
  <si>
    <t>Ugrad non-degree seeking</t>
  </si>
  <si>
    <t>Ugrad Total</t>
  </si>
  <si>
    <t>Grad degree seeking</t>
  </si>
  <si>
    <t>Grad non-degree seeking</t>
  </si>
  <si>
    <t>Grad Total</t>
  </si>
  <si>
    <t>First Prof</t>
  </si>
  <si>
    <t>Total</t>
  </si>
  <si>
    <t>24+</t>
  </si>
  <si>
    <t>Fall Semester Headcount Enrollment by Enrolled Credit Hours</t>
  </si>
  <si>
    <t>Ugrad degree/ certificate-seeking</t>
  </si>
  <si>
    <t>Ugrad not degree/ certificate- seeking</t>
  </si>
  <si>
    <t>Grad degree/ certificate-seeking</t>
  </si>
  <si>
    <t>Grad not degree/ certificate-seeking</t>
  </si>
  <si>
    <t>Note: Totals do not include postgraduate students.</t>
  </si>
  <si>
    <t>Enrolled Hours</t>
  </si>
  <si>
    <t xml:space="preserve"> </t>
  </si>
  <si>
    <t>Source: MAUI student information system.</t>
  </si>
  <si>
    <t>See Note 4 regarding the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</si>
</sst>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b/>
      <sz val="8"/>
      <name val="Arial Narrow"/>
      <family val="2"/>
    </font>
    <font>
      <b/>
      <sz val="8"/>
      <name val="Arial"/>
      <family val="2"/>
    </font>
    <font>
      <b/>
      <sz val="11"/>
      <name val="Arial"/>
      <family val="1"/>
      <scheme val="major"/>
    </font>
    <font>
      <sz val="11"/>
      <name val="Arial"/>
      <family val="1"/>
      <scheme val="major"/>
    </font>
    <font>
      <sz val="11"/>
      <name val="Arial"/>
      <family val="1"/>
    </font>
    <font>
      <sz val="11"/>
      <color theme="1"/>
      <name val="Arial"/>
      <family val="1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 wrapText="1"/>
    </xf>
    <xf numFmtId="0" fontId="3" fillId="0" borderId="1" xfId="0" applyFont="1" applyBorder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/>
    <xf numFmtId="3" fontId="3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0" fontId="4" fillId="0" borderId="5" xfId="0" applyFont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0" fontId="6" fillId="0" borderId="6" xfId="0" applyFont="1" applyBorder="1"/>
    <xf numFmtId="3" fontId="4" fillId="0" borderId="2" xfId="0" applyNumberFormat="1" applyFont="1" applyBorder="1"/>
    <xf numFmtId="3" fontId="4" fillId="0" borderId="6" xfId="0" applyNumberFormat="1" applyFont="1" applyBorder="1"/>
    <xf numFmtId="3" fontId="3" fillId="0" borderId="6" xfId="0" applyNumberFormat="1" applyFont="1" applyBorder="1"/>
    <xf numFmtId="0" fontId="6" fillId="0" borderId="0" xfId="0" applyFont="1"/>
    <xf numFmtId="165" fontId="4" fillId="0" borderId="4" xfId="0" applyNumberFormat="1" applyFont="1" applyBorder="1"/>
    <xf numFmtId="165" fontId="4" fillId="0" borderId="0" xfId="0" applyNumberFormat="1" applyFont="1"/>
    <xf numFmtId="165" fontId="3" fillId="0" borderId="0" xfId="0" applyNumberFormat="1" applyFont="1"/>
    <xf numFmtId="165" fontId="4" fillId="0" borderId="5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3" fillId="0" borderId="1" xfId="0" applyNumberFormat="1" applyFont="1" applyBorder="1"/>
    <xf numFmtId="9" fontId="4" fillId="0" borderId="2" xfId="0" applyNumberFormat="1" applyFont="1" applyBorder="1"/>
    <xf numFmtId="9" fontId="4" fillId="0" borderId="6" xfId="0" applyNumberFormat="1" applyFont="1" applyBorder="1"/>
    <xf numFmtId="9" fontId="3" fillId="0" borderId="6" xfId="0" applyNumberFormat="1" applyFont="1" applyBorder="1"/>
    <xf numFmtId="0" fontId="4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0" fontId="9" fillId="0" borderId="0" xfId="0" applyFont="1"/>
    <xf numFmtId="0" fontId="10" fillId="0" borderId="0" xfId="0" applyFont="1"/>
    <xf numFmtId="0" fontId="11" fillId="0" borderId="3" xfId="0" applyFont="1" applyBorder="1" applyAlignment="1">
      <alignment horizontal="centerContinuous" wrapText="1"/>
    </xf>
    <xf numFmtId="0" fontId="12" fillId="0" borderId="1" xfId="0" applyFont="1" applyBorder="1" applyAlignment="1">
      <alignment horizontal="centerContinuous" wrapText="1"/>
    </xf>
    <xf numFmtId="3" fontId="14" fillId="0" borderId="0" xfId="0" applyNumberFormat="1" applyFont="1"/>
    <xf numFmtId="3" fontId="14" fillId="0" borderId="5" xfId="0" applyNumberFormat="1" applyFont="1" applyBorder="1"/>
    <xf numFmtId="3" fontId="14" fillId="0" borderId="1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3" fontId="3" fillId="0" borderId="1" xfId="0" applyNumberFormat="1" applyFont="1" applyBorder="1"/>
    <xf numFmtId="3" fontId="14" fillId="2" borderId="0" xfId="0" applyNumberFormat="1" applyFont="1" applyFill="1"/>
    <xf numFmtId="3" fontId="3" fillId="2" borderId="0" xfId="0" applyNumberFormat="1" applyFont="1" applyFill="1"/>
    <xf numFmtId="0" fontId="4" fillId="2" borderId="5" xfId="0" applyFont="1" applyFill="1" applyBorder="1"/>
    <xf numFmtId="3" fontId="4" fillId="2" borderId="0" xfId="0" applyNumberFormat="1" applyFont="1" applyFill="1"/>
    <xf numFmtId="3" fontId="14" fillId="2" borderId="5" xfId="0" applyNumberFormat="1" applyFont="1" applyFill="1" applyBorder="1"/>
    <xf numFmtId="3" fontId="14" fillId="0" borderId="3" xfId="0" applyNumberFormat="1" applyFont="1" applyBorder="1"/>
    <xf numFmtId="3" fontId="14" fillId="0" borderId="4" xfId="0" applyNumberFormat="1" applyFont="1" applyBorder="1"/>
    <xf numFmtId="0" fontId="5" fillId="0" borderId="2" xfId="0" applyFont="1" applyBorder="1" applyAlignment="1">
      <alignment horizontal="center" wrapText="1"/>
    </xf>
    <xf numFmtId="3" fontId="2" fillId="0" borderId="0" xfId="0" applyNumberFormat="1" applyFont="1"/>
    <xf numFmtId="3" fontId="15" fillId="0" borderId="1" xfId="0" applyNumberFormat="1" applyFont="1" applyBorder="1"/>
    <xf numFmtId="0" fontId="15" fillId="3" borderId="0" xfId="0" applyFont="1" applyFill="1" applyAlignment="1">
      <alignment horizontal="center"/>
    </xf>
    <xf numFmtId="3" fontId="13" fillId="0" borderId="0" xfId="0" applyNumberFormat="1" applyFont="1"/>
    <xf numFmtId="0" fontId="11" fillId="0" borderId="1" xfId="0" applyFont="1" applyBorder="1" applyAlignment="1">
      <alignment horizontal="centerContinuous" wrapText="1"/>
    </xf>
    <xf numFmtId="0" fontId="3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  <a:latin typeface="+mj-lt"/>
              </a:rPr>
              <a:t>Distribution</a:t>
            </a:r>
            <a:r>
              <a:rPr lang="en-US" sz="900" b="1" baseline="0">
                <a:solidFill>
                  <a:sysClr val="windowText" lastClr="000000"/>
                </a:solidFill>
                <a:latin typeface="+mj-lt"/>
              </a:rPr>
              <a:t> of Undergraduate Students by Enrolled Credit Hours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80200997851181E-2"/>
          <c:y val="0.15197012138188609"/>
          <c:w val="0.8382489606742265"/>
          <c:h val="0.61372536766237551"/>
        </c:manualLayout>
      </c:layout>
      <c:barChart>
        <c:barDir val="col"/>
        <c:grouping val="clustered"/>
        <c:varyColors val="0"/>
        <c:ser>
          <c:idx val="0"/>
          <c:order val="0"/>
          <c:tx>
            <c:v>Fall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Table!$A$66:$A$90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24+</c:v>
                </c:pt>
              </c:strCache>
            </c:strRef>
          </c:cat>
          <c:val>
            <c:numRef>
              <c:f>Table!$D$66:$D$90</c:f>
              <c:numCache>
                <c:formatCode>0.0%</c:formatCode>
                <c:ptCount val="25"/>
                <c:pt idx="0">
                  <c:v>2.0832436620324538E-2</c:v>
                </c:pt>
                <c:pt idx="1">
                  <c:v>1.9799423234192742E-3</c:v>
                </c:pt>
                <c:pt idx="2">
                  <c:v>1.0760556105539533E-3</c:v>
                </c:pt>
                <c:pt idx="3">
                  <c:v>4.3214393319846771E-2</c:v>
                </c:pt>
                <c:pt idx="4">
                  <c:v>1.1104893900916799E-2</c:v>
                </c:pt>
                <c:pt idx="5">
                  <c:v>3.6585890758834417E-3</c:v>
                </c:pt>
                <c:pt idx="6">
                  <c:v>2.6729221366160204E-2</c:v>
                </c:pt>
                <c:pt idx="7">
                  <c:v>5.2511513795032924E-3</c:v>
                </c:pt>
                <c:pt idx="8">
                  <c:v>3.4864201781948092E-3</c:v>
                </c:pt>
                <c:pt idx="9">
                  <c:v>1.1277062798605433E-2</c:v>
                </c:pt>
                <c:pt idx="10">
                  <c:v>7.1019670296560925E-3</c:v>
                </c:pt>
                <c:pt idx="11">
                  <c:v>7.8336848448327806E-3</c:v>
                </c:pt>
                <c:pt idx="12">
                  <c:v>8.6687039986226483E-2</c:v>
                </c:pt>
                <c:pt idx="13">
                  <c:v>8.3975379847630524E-2</c:v>
                </c:pt>
                <c:pt idx="14">
                  <c:v>0.13059010889682779</c:v>
                </c:pt>
                <c:pt idx="15">
                  <c:v>0.20053372358283475</c:v>
                </c:pt>
                <c:pt idx="16">
                  <c:v>0.16450738174148841</c:v>
                </c:pt>
                <c:pt idx="17">
                  <c:v>0.1000301295570955</c:v>
                </c:pt>
                <c:pt idx="18">
                  <c:v>6.8308010157964963E-2</c:v>
                </c:pt>
                <c:pt idx="19">
                  <c:v>1.4892609650066715E-2</c:v>
                </c:pt>
                <c:pt idx="20">
                  <c:v>4.1750957689493393E-3</c:v>
                </c:pt>
                <c:pt idx="21">
                  <c:v>1.9799423234192742E-3</c:v>
                </c:pt>
                <c:pt idx="22">
                  <c:v>4.3042224422158135E-4</c:v>
                </c:pt>
                <c:pt idx="23">
                  <c:v>2.5825334653294883E-4</c:v>
                </c:pt>
                <c:pt idx="24">
                  <c:v>8.6084448844316272E-5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E-4AA1-B506-DEF9427980C6}"/>
            </c:ext>
          </c:extLst>
        </c:ser>
        <c:ser>
          <c:idx val="1"/>
          <c:order val="1"/>
          <c:tx>
            <c:v>Fall 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Table!$A$66:$A$90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24+</c:v>
                </c:pt>
              </c:strCache>
            </c:strRef>
          </c:cat>
          <c:val>
            <c:numRef>
              <c:f>Table!$T$66:$T$90</c:f>
              <c:numCache>
                <c:formatCode>0.0%</c:formatCode>
                <c:ptCount val="25"/>
                <c:pt idx="0">
                  <c:v>2.3924467039774426E-3</c:v>
                </c:pt>
                <c:pt idx="1">
                  <c:v>1.068056564275644E-3</c:v>
                </c:pt>
                <c:pt idx="2">
                  <c:v>8.1172298884948945E-4</c:v>
                </c:pt>
                <c:pt idx="3">
                  <c:v>1.2389456145597472E-2</c:v>
                </c:pt>
                <c:pt idx="4">
                  <c:v>3.8022813688212928E-3</c:v>
                </c:pt>
                <c:pt idx="5">
                  <c:v>1.0253343017046182E-3</c:v>
                </c:pt>
                <c:pt idx="6">
                  <c:v>1.0894176955611569E-2</c:v>
                </c:pt>
                <c:pt idx="7">
                  <c:v>4.2722262571025758E-3</c:v>
                </c:pt>
                <c:pt idx="8">
                  <c:v>3.1614474302559064E-3</c:v>
                </c:pt>
                <c:pt idx="9">
                  <c:v>8.4590079890631015E-3</c:v>
                </c:pt>
                <c:pt idx="10">
                  <c:v>7.4336736873584826E-3</c:v>
                </c:pt>
                <c:pt idx="11">
                  <c:v>3.973170419105396E-3</c:v>
                </c:pt>
                <c:pt idx="12">
                  <c:v>0.10078181740504977</c:v>
                </c:pt>
                <c:pt idx="13">
                  <c:v>0.11000982612039134</c:v>
                </c:pt>
                <c:pt idx="14">
                  <c:v>0.15209125475285171</c:v>
                </c:pt>
                <c:pt idx="15">
                  <c:v>0.23753577989490324</c:v>
                </c:pt>
                <c:pt idx="16">
                  <c:v>0.18024522578715768</c:v>
                </c:pt>
                <c:pt idx="17">
                  <c:v>8.9374973298585889E-2</c:v>
                </c:pt>
                <c:pt idx="18">
                  <c:v>5.511171871662323E-2</c:v>
                </c:pt>
                <c:pt idx="19">
                  <c:v>9.8261203913359244E-3</c:v>
                </c:pt>
                <c:pt idx="20">
                  <c:v>2.9478361174007776E-3</c:v>
                </c:pt>
                <c:pt idx="21">
                  <c:v>1.794335027983082E-3</c:v>
                </c:pt>
                <c:pt idx="22">
                  <c:v>3.417781005682061E-4</c:v>
                </c:pt>
                <c:pt idx="23">
                  <c:v>1.7088905028410305E-4</c:v>
                </c:pt>
                <c:pt idx="24">
                  <c:v>8.5444525142051525E-5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E-4AA1-B506-DEF94279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7"/>
        <c:axId val="462286344"/>
        <c:axId val="462286736"/>
        <c:extLst/>
      </c:barChart>
      <c:catAx>
        <c:axId val="462286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Enrolled Credit Hours</a:t>
                </a:r>
              </a:p>
            </c:rich>
          </c:tx>
          <c:layout>
            <c:manualLayout>
              <c:xMode val="edge"/>
              <c:yMode val="edge"/>
              <c:x val="0.44349262687897056"/>
              <c:y val="0.88976014616498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286736"/>
        <c:crosses val="autoZero"/>
        <c:auto val="1"/>
        <c:lblAlgn val="ctr"/>
        <c:lblOffset val="100"/>
        <c:noMultiLvlLbl val="0"/>
      </c:catAx>
      <c:valAx>
        <c:axId val="46228673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Pct of Undergraduates</a:t>
                </a:r>
              </a:p>
            </c:rich>
          </c:tx>
          <c:layout>
            <c:manualLayout>
              <c:xMode val="edge"/>
              <c:yMode val="edge"/>
              <c:x val="1.3745702341995548E-2"/>
              <c:y val="0.20661466382122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28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736680898002199"/>
          <c:y val="0.41218910136232978"/>
          <c:w val="6.5108141569831121E-2"/>
          <c:h val="0.2102772255643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47</xdr:row>
      <xdr:rowOff>44450</xdr:rowOff>
    </xdr:from>
    <xdr:to>
      <xdr:col>23</xdr:col>
      <xdr:colOff>133350</xdr:colOff>
      <xdr:row>59</xdr:row>
      <xdr:rowOff>27940</xdr:rowOff>
    </xdr:to>
    <xdr:graphicFrame macro="">
      <xdr:nvGraphicFramePr>
        <xdr:cNvPr id="5" name="Chart 4" descr="Column chart illustrating that the percent of undergraduate students enrolled for 12-16 hours increased in fall 2025 as compared to fall 2015.">
          <a:extLst>
            <a:ext uri="{FF2B5EF4-FFF2-40B4-BE49-F238E27FC236}">
              <a16:creationId xmlns:a16="http://schemas.microsoft.com/office/drawing/2014/main" id="{CF14CA60-9429-4CEE-95E6-4A8E9CC01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8A30-0AFF-4205-A840-29DEAD727A78}">
  <sheetPr>
    <pageSetUpPr fitToPage="1"/>
  </sheetPr>
  <dimension ref="A1:Z9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15" sqref="AD15"/>
    </sheetView>
  </sheetViews>
  <sheetFormatPr defaultColWidth="9" defaultRowHeight="12.5" x14ac:dyDescent="0.25"/>
  <cols>
    <col min="1" max="1" width="6.33203125" style="1" customWidth="1"/>
    <col min="2" max="25" width="6.08203125" style="1" customWidth="1"/>
    <col min="26" max="16384" width="9" style="1"/>
  </cols>
  <sheetData>
    <row r="1" spans="1:26" s="36" customFormat="1" ht="14" x14ac:dyDescent="0.3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ht="6" customHeight="1" x14ac:dyDescent="0.25">
      <c r="A2" s="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2"/>
    </row>
    <row r="3" spans="1:26" ht="13" x14ac:dyDescent="0.3">
      <c r="A3" s="16" t="s">
        <v>17</v>
      </c>
      <c r="B3" s="37">
        <v>2015</v>
      </c>
      <c r="C3" s="57"/>
      <c r="D3" s="38"/>
      <c r="E3" s="57"/>
      <c r="F3" s="38"/>
      <c r="G3" s="38"/>
      <c r="H3" s="38"/>
      <c r="I3" s="38"/>
      <c r="J3" s="37">
        <v>2020</v>
      </c>
      <c r="K3" s="38"/>
      <c r="L3" s="38"/>
      <c r="M3" s="38"/>
      <c r="N3" s="38"/>
      <c r="O3" s="38"/>
      <c r="P3" s="38"/>
      <c r="Q3" s="38"/>
      <c r="R3" s="37">
        <v>2025</v>
      </c>
      <c r="S3" s="38"/>
      <c r="T3" s="38"/>
      <c r="U3" s="38"/>
      <c r="V3" s="38"/>
      <c r="W3" s="38"/>
      <c r="X3" s="38"/>
      <c r="Y3" s="38"/>
      <c r="Z3" s="56"/>
    </row>
    <row r="4" spans="1:26" ht="62.15" customHeight="1" x14ac:dyDescent="0.25">
      <c r="A4" s="58" t="s">
        <v>16</v>
      </c>
      <c r="B4" s="52" t="s">
        <v>11</v>
      </c>
      <c r="C4" s="6" t="s">
        <v>12</v>
      </c>
      <c r="D4" s="6" t="s">
        <v>3</v>
      </c>
      <c r="E4" s="6" t="s">
        <v>13</v>
      </c>
      <c r="F4" s="6" t="s">
        <v>14</v>
      </c>
      <c r="G4" s="6" t="s">
        <v>6</v>
      </c>
      <c r="H4" s="6" t="s">
        <v>7</v>
      </c>
      <c r="I4" s="6" t="s">
        <v>8</v>
      </c>
      <c r="J4" s="5" t="s">
        <v>11</v>
      </c>
      <c r="K4" s="6" t="s">
        <v>12</v>
      </c>
      <c r="L4" s="6" t="s">
        <v>3</v>
      </c>
      <c r="M4" s="6" t="s">
        <v>13</v>
      </c>
      <c r="N4" s="6" t="s">
        <v>14</v>
      </c>
      <c r="O4" s="6" t="s">
        <v>6</v>
      </c>
      <c r="P4" s="6" t="s">
        <v>7</v>
      </c>
      <c r="Q4" s="6" t="s">
        <v>8</v>
      </c>
      <c r="R4" s="5" t="s">
        <v>11</v>
      </c>
      <c r="S4" s="6" t="s">
        <v>12</v>
      </c>
      <c r="T4" s="6" t="s">
        <v>3</v>
      </c>
      <c r="U4" s="6" t="s">
        <v>13</v>
      </c>
      <c r="V4" s="6" t="s">
        <v>14</v>
      </c>
      <c r="W4" s="6" t="s">
        <v>6</v>
      </c>
      <c r="X4" s="6" t="s">
        <v>7</v>
      </c>
      <c r="Y4" s="6" t="s">
        <v>8</v>
      </c>
      <c r="Z4" s="7"/>
    </row>
    <row r="5" spans="1:26" x14ac:dyDescent="0.25">
      <c r="A5" s="8">
        <v>0</v>
      </c>
      <c r="B5" s="51">
        <v>246</v>
      </c>
      <c r="C5" s="39">
        <v>238</v>
      </c>
      <c r="D5" s="11">
        <f>SUM(B5:C5)</f>
        <v>484</v>
      </c>
      <c r="E5" s="39">
        <v>64</v>
      </c>
      <c r="F5" s="39">
        <v>18</v>
      </c>
      <c r="G5" s="11">
        <f>SUM(E5:F5)</f>
        <v>82</v>
      </c>
      <c r="H5" s="11">
        <v>12</v>
      </c>
      <c r="I5" s="11">
        <f t="shared" ref="I5:I41" si="0">SUM(D5,G5,H5)</f>
        <v>578</v>
      </c>
      <c r="J5" s="9">
        <v>35</v>
      </c>
      <c r="K5" s="10">
        <v>7</v>
      </c>
      <c r="L5" s="11">
        <f>SUM(J5:K5)</f>
        <v>42</v>
      </c>
      <c r="M5" s="12">
        <v>16</v>
      </c>
      <c r="N5" s="12">
        <v>13</v>
      </c>
      <c r="O5" s="11">
        <f>SUM(M5:N5)</f>
        <v>29</v>
      </c>
      <c r="P5" s="11">
        <v>5</v>
      </c>
      <c r="Q5" s="11">
        <f t="shared" ref="Q5:Q41" si="1">SUM(L5,O5,P5)</f>
        <v>76</v>
      </c>
      <c r="R5" s="9">
        <v>39</v>
      </c>
      <c r="S5" s="10">
        <v>17</v>
      </c>
      <c r="T5" s="11">
        <f>SUM(R5:S5)</f>
        <v>56</v>
      </c>
      <c r="U5" s="12">
        <v>7</v>
      </c>
      <c r="V5" s="12">
        <v>19</v>
      </c>
      <c r="W5" s="11">
        <f>SUM(U5:V5)</f>
        <v>26</v>
      </c>
      <c r="X5" s="11">
        <v>13</v>
      </c>
      <c r="Y5" s="11">
        <f t="shared" ref="Y5:Y41" si="2">SUM(T5,W5,X5)</f>
        <v>95</v>
      </c>
      <c r="Z5" s="2"/>
    </row>
    <row r="6" spans="1:26" x14ac:dyDescent="0.25">
      <c r="A6" s="8">
        <v>1</v>
      </c>
      <c r="B6" s="40">
        <v>28</v>
      </c>
      <c r="C6" s="39">
        <v>18</v>
      </c>
      <c r="D6" s="11">
        <f t="shared" ref="D6:D41" si="3">SUM(B6:C6)</f>
        <v>46</v>
      </c>
      <c r="E6" s="39">
        <v>498</v>
      </c>
      <c r="F6" s="39">
        <v>8</v>
      </c>
      <c r="G6" s="11">
        <f t="shared" ref="G6:G41" si="4">SUM(E6:F6)</f>
        <v>506</v>
      </c>
      <c r="H6" s="11">
        <v>7</v>
      </c>
      <c r="I6" s="11">
        <f t="shared" si="0"/>
        <v>559</v>
      </c>
      <c r="J6" s="14">
        <v>18</v>
      </c>
      <c r="K6" s="10">
        <v>12</v>
      </c>
      <c r="L6" s="11">
        <f t="shared" ref="L6:L41" si="5">SUM(J6:K6)</f>
        <v>30</v>
      </c>
      <c r="M6" s="12">
        <v>450</v>
      </c>
      <c r="N6" s="12">
        <v>13</v>
      </c>
      <c r="O6" s="11">
        <f t="shared" ref="O6:O41" si="6">SUM(M6:N6)</f>
        <v>463</v>
      </c>
      <c r="P6" s="11">
        <v>3</v>
      </c>
      <c r="Q6" s="11">
        <f t="shared" si="1"/>
        <v>496</v>
      </c>
      <c r="R6" s="14">
        <v>12</v>
      </c>
      <c r="S6" s="10">
        <v>13</v>
      </c>
      <c r="T6" s="11">
        <f t="shared" ref="T6:T33" si="7">SUM(R6:S6)</f>
        <v>25</v>
      </c>
      <c r="U6" s="12">
        <v>467</v>
      </c>
      <c r="V6" s="12">
        <v>4</v>
      </c>
      <c r="W6" s="11">
        <f t="shared" ref="W6:W33" si="8">SUM(U6:V6)</f>
        <v>471</v>
      </c>
      <c r="X6" s="11">
        <v>1</v>
      </c>
      <c r="Y6" s="11">
        <f t="shared" si="2"/>
        <v>497</v>
      </c>
      <c r="Z6" s="2"/>
    </row>
    <row r="7" spans="1:26" x14ac:dyDescent="0.25">
      <c r="A7" s="8">
        <v>2</v>
      </c>
      <c r="B7" s="40">
        <v>16</v>
      </c>
      <c r="C7" s="39">
        <v>9</v>
      </c>
      <c r="D7" s="11">
        <f t="shared" si="3"/>
        <v>25</v>
      </c>
      <c r="E7" s="39">
        <v>300</v>
      </c>
      <c r="F7" s="39">
        <v>9</v>
      </c>
      <c r="G7" s="11">
        <f t="shared" si="4"/>
        <v>309</v>
      </c>
      <c r="H7" s="11">
        <v>13</v>
      </c>
      <c r="I7" s="11">
        <f t="shared" si="0"/>
        <v>347</v>
      </c>
      <c r="J7" s="14">
        <v>24</v>
      </c>
      <c r="K7" s="10">
        <v>12</v>
      </c>
      <c r="L7" s="11">
        <f t="shared" si="5"/>
        <v>36</v>
      </c>
      <c r="M7" s="12">
        <v>218</v>
      </c>
      <c r="N7" s="12">
        <v>4</v>
      </c>
      <c r="O7" s="11">
        <f t="shared" si="6"/>
        <v>222</v>
      </c>
      <c r="P7" s="11">
        <v>11</v>
      </c>
      <c r="Q7" s="11">
        <f t="shared" si="1"/>
        <v>269</v>
      </c>
      <c r="R7" s="14">
        <v>11</v>
      </c>
      <c r="S7" s="10">
        <v>8</v>
      </c>
      <c r="T7" s="11">
        <f t="shared" si="7"/>
        <v>19</v>
      </c>
      <c r="U7" s="12">
        <v>215</v>
      </c>
      <c r="V7" s="12">
        <v>3</v>
      </c>
      <c r="W7" s="11">
        <f t="shared" si="8"/>
        <v>218</v>
      </c>
      <c r="X7" s="11">
        <v>7</v>
      </c>
      <c r="Y7" s="11">
        <f t="shared" si="2"/>
        <v>244</v>
      </c>
      <c r="Z7" s="2"/>
    </row>
    <row r="8" spans="1:26" x14ac:dyDescent="0.25">
      <c r="A8" s="8">
        <v>3</v>
      </c>
      <c r="B8" s="40">
        <v>333</v>
      </c>
      <c r="C8" s="39">
        <v>671</v>
      </c>
      <c r="D8" s="11">
        <f t="shared" si="3"/>
        <v>1004</v>
      </c>
      <c r="E8" s="39">
        <v>619</v>
      </c>
      <c r="F8" s="39">
        <v>217</v>
      </c>
      <c r="G8" s="11">
        <f t="shared" si="4"/>
        <v>836</v>
      </c>
      <c r="H8" s="11">
        <v>3</v>
      </c>
      <c r="I8" s="11">
        <f t="shared" si="0"/>
        <v>1843</v>
      </c>
      <c r="J8" s="14">
        <v>284</v>
      </c>
      <c r="K8" s="10">
        <v>112</v>
      </c>
      <c r="L8" s="11">
        <f t="shared" si="5"/>
        <v>396</v>
      </c>
      <c r="M8" s="12">
        <v>797</v>
      </c>
      <c r="N8" s="12">
        <v>82</v>
      </c>
      <c r="O8" s="11">
        <f t="shared" si="6"/>
        <v>879</v>
      </c>
      <c r="P8" s="11">
        <v>7</v>
      </c>
      <c r="Q8" s="11">
        <f t="shared" si="1"/>
        <v>1282</v>
      </c>
      <c r="R8" s="14">
        <v>164</v>
      </c>
      <c r="S8" s="10">
        <v>126</v>
      </c>
      <c r="T8" s="11">
        <f t="shared" si="7"/>
        <v>290</v>
      </c>
      <c r="U8" s="12">
        <v>555</v>
      </c>
      <c r="V8" s="12">
        <v>38</v>
      </c>
      <c r="W8" s="11">
        <f t="shared" si="8"/>
        <v>593</v>
      </c>
      <c r="X8" s="11">
        <v>7</v>
      </c>
      <c r="Y8" s="11">
        <f t="shared" si="2"/>
        <v>890</v>
      </c>
      <c r="Z8" s="2"/>
    </row>
    <row r="9" spans="1:26" x14ac:dyDescent="0.25">
      <c r="A9" s="8">
        <v>4</v>
      </c>
      <c r="B9" s="40">
        <v>197</v>
      </c>
      <c r="C9" s="39">
        <v>61</v>
      </c>
      <c r="D9" s="11">
        <f t="shared" si="3"/>
        <v>258</v>
      </c>
      <c r="E9" s="39">
        <v>75</v>
      </c>
      <c r="F9" s="39">
        <v>13</v>
      </c>
      <c r="G9" s="11">
        <f t="shared" si="4"/>
        <v>88</v>
      </c>
      <c r="H9" s="11">
        <v>3</v>
      </c>
      <c r="I9" s="11">
        <f t="shared" si="0"/>
        <v>349</v>
      </c>
      <c r="J9" s="14">
        <v>99</v>
      </c>
      <c r="K9" s="10">
        <v>54</v>
      </c>
      <c r="L9" s="11">
        <f t="shared" si="5"/>
        <v>153</v>
      </c>
      <c r="M9" s="12">
        <v>68</v>
      </c>
      <c r="N9" s="12">
        <v>1</v>
      </c>
      <c r="O9" s="11">
        <f t="shared" si="6"/>
        <v>69</v>
      </c>
      <c r="P9" s="11">
        <v>2</v>
      </c>
      <c r="Q9" s="11">
        <f t="shared" si="1"/>
        <v>224</v>
      </c>
      <c r="R9" s="14">
        <v>49</v>
      </c>
      <c r="S9" s="10">
        <v>40</v>
      </c>
      <c r="T9" s="11">
        <f t="shared" si="7"/>
        <v>89</v>
      </c>
      <c r="U9" s="12">
        <v>96</v>
      </c>
      <c r="V9" s="12">
        <v>8</v>
      </c>
      <c r="W9" s="11">
        <f t="shared" si="8"/>
        <v>104</v>
      </c>
      <c r="X9" s="11">
        <v>5</v>
      </c>
      <c r="Y9" s="11">
        <f t="shared" si="2"/>
        <v>198</v>
      </c>
      <c r="Z9" s="53"/>
    </row>
    <row r="10" spans="1:26" x14ac:dyDescent="0.25">
      <c r="A10" s="8">
        <v>5</v>
      </c>
      <c r="B10" s="40">
        <v>68</v>
      </c>
      <c r="C10" s="39">
        <v>17</v>
      </c>
      <c r="D10" s="11">
        <f t="shared" si="3"/>
        <v>85</v>
      </c>
      <c r="E10" s="39">
        <v>67</v>
      </c>
      <c r="F10" s="39">
        <v>6</v>
      </c>
      <c r="G10" s="11">
        <f t="shared" si="4"/>
        <v>73</v>
      </c>
      <c r="H10" s="11">
        <v>1</v>
      </c>
      <c r="I10" s="11">
        <f t="shared" si="0"/>
        <v>159</v>
      </c>
      <c r="J10" s="14">
        <v>45</v>
      </c>
      <c r="K10" s="10">
        <v>16</v>
      </c>
      <c r="L10" s="11">
        <f t="shared" si="5"/>
        <v>61</v>
      </c>
      <c r="M10" s="12">
        <v>39</v>
      </c>
      <c r="N10" s="12">
        <v>1</v>
      </c>
      <c r="O10" s="11">
        <f t="shared" si="6"/>
        <v>40</v>
      </c>
      <c r="P10" s="11">
        <v>1</v>
      </c>
      <c r="Q10" s="11">
        <f t="shared" si="1"/>
        <v>102</v>
      </c>
      <c r="R10" s="14">
        <v>18</v>
      </c>
      <c r="S10" s="10">
        <v>6</v>
      </c>
      <c r="T10" s="11">
        <f t="shared" si="7"/>
        <v>24</v>
      </c>
      <c r="U10" s="12">
        <v>52</v>
      </c>
      <c r="V10" s="12">
        <v>2</v>
      </c>
      <c r="W10" s="11">
        <f t="shared" si="8"/>
        <v>54</v>
      </c>
      <c r="X10" s="11">
        <v>2</v>
      </c>
      <c r="Y10" s="11">
        <f t="shared" si="2"/>
        <v>80</v>
      </c>
      <c r="Z10" s="2"/>
    </row>
    <row r="11" spans="1:26" x14ac:dyDescent="0.25">
      <c r="A11" s="8">
        <v>6</v>
      </c>
      <c r="B11" s="40">
        <v>567</v>
      </c>
      <c r="C11" s="39">
        <v>54</v>
      </c>
      <c r="D11" s="11">
        <f t="shared" si="3"/>
        <v>621</v>
      </c>
      <c r="E11" s="39">
        <v>575</v>
      </c>
      <c r="F11" s="39">
        <v>88</v>
      </c>
      <c r="G11" s="11">
        <f t="shared" si="4"/>
        <v>663</v>
      </c>
      <c r="H11" s="11">
        <v>6</v>
      </c>
      <c r="I11" s="11">
        <f t="shared" si="0"/>
        <v>1290</v>
      </c>
      <c r="J11" s="14">
        <v>433</v>
      </c>
      <c r="K11" s="10">
        <v>36</v>
      </c>
      <c r="L11" s="11">
        <f t="shared" si="5"/>
        <v>469</v>
      </c>
      <c r="M11" s="12">
        <v>1063</v>
      </c>
      <c r="N11" s="12">
        <v>33</v>
      </c>
      <c r="O11" s="11">
        <f t="shared" si="6"/>
        <v>1096</v>
      </c>
      <c r="P11" s="11">
        <v>3</v>
      </c>
      <c r="Q11" s="11">
        <f t="shared" si="1"/>
        <v>1568</v>
      </c>
      <c r="R11" s="14">
        <v>233</v>
      </c>
      <c r="S11" s="10">
        <v>22</v>
      </c>
      <c r="T11" s="11">
        <f t="shared" si="7"/>
        <v>255</v>
      </c>
      <c r="U11" s="12">
        <v>1255</v>
      </c>
      <c r="V11" s="12">
        <v>7</v>
      </c>
      <c r="W11" s="11">
        <f t="shared" si="8"/>
        <v>1262</v>
      </c>
      <c r="X11" s="11">
        <v>5</v>
      </c>
      <c r="Y11" s="11">
        <f t="shared" si="2"/>
        <v>1522</v>
      </c>
      <c r="Z11" s="2"/>
    </row>
    <row r="12" spans="1:26" x14ac:dyDescent="0.25">
      <c r="A12" s="8">
        <v>7</v>
      </c>
      <c r="B12" s="40">
        <v>110</v>
      </c>
      <c r="C12" s="39">
        <v>12</v>
      </c>
      <c r="D12" s="11">
        <f t="shared" si="3"/>
        <v>122</v>
      </c>
      <c r="E12" s="39">
        <v>101</v>
      </c>
      <c r="F12" s="39">
        <v>1</v>
      </c>
      <c r="G12" s="11">
        <f t="shared" si="4"/>
        <v>102</v>
      </c>
      <c r="H12" s="11">
        <v>0</v>
      </c>
      <c r="I12" s="11">
        <f t="shared" si="0"/>
        <v>224</v>
      </c>
      <c r="J12" s="14">
        <v>109</v>
      </c>
      <c r="K12" s="10">
        <v>13</v>
      </c>
      <c r="L12" s="11">
        <f t="shared" si="5"/>
        <v>122</v>
      </c>
      <c r="M12" s="12">
        <v>115</v>
      </c>
      <c r="N12" s="12">
        <v>1</v>
      </c>
      <c r="O12" s="11">
        <f t="shared" si="6"/>
        <v>116</v>
      </c>
      <c r="P12" s="11">
        <v>3</v>
      </c>
      <c r="Q12" s="11">
        <f t="shared" si="1"/>
        <v>241</v>
      </c>
      <c r="R12" s="14">
        <v>88</v>
      </c>
      <c r="S12" s="10">
        <v>12</v>
      </c>
      <c r="T12" s="11">
        <f t="shared" si="7"/>
        <v>100</v>
      </c>
      <c r="U12" s="12">
        <v>103</v>
      </c>
      <c r="V12" s="12">
        <v>0</v>
      </c>
      <c r="W12" s="11">
        <f t="shared" si="8"/>
        <v>103</v>
      </c>
      <c r="X12" s="11">
        <v>1</v>
      </c>
      <c r="Y12" s="11">
        <f t="shared" si="2"/>
        <v>204</v>
      </c>
      <c r="Z12" s="2"/>
    </row>
    <row r="13" spans="1:26" x14ac:dyDescent="0.25">
      <c r="A13" s="8">
        <v>8</v>
      </c>
      <c r="B13" s="40">
        <v>75</v>
      </c>
      <c r="C13" s="39">
        <v>6</v>
      </c>
      <c r="D13" s="11">
        <f t="shared" si="3"/>
        <v>81</v>
      </c>
      <c r="E13" s="39">
        <v>50</v>
      </c>
      <c r="F13" s="39">
        <v>4</v>
      </c>
      <c r="G13" s="11">
        <f t="shared" si="4"/>
        <v>54</v>
      </c>
      <c r="H13" s="11">
        <v>2</v>
      </c>
      <c r="I13" s="11">
        <f t="shared" si="0"/>
        <v>137</v>
      </c>
      <c r="J13" s="14">
        <v>118</v>
      </c>
      <c r="K13" s="10">
        <v>42</v>
      </c>
      <c r="L13" s="11">
        <f t="shared" si="5"/>
        <v>160</v>
      </c>
      <c r="M13" s="12">
        <v>100</v>
      </c>
      <c r="N13" s="12">
        <v>2</v>
      </c>
      <c r="O13" s="11">
        <f t="shared" si="6"/>
        <v>102</v>
      </c>
      <c r="P13" s="11">
        <v>5</v>
      </c>
      <c r="Q13" s="11">
        <f t="shared" si="1"/>
        <v>267</v>
      </c>
      <c r="R13" s="14">
        <v>64</v>
      </c>
      <c r="S13" s="10">
        <v>10</v>
      </c>
      <c r="T13" s="11">
        <f t="shared" si="7"/>
        <v>74</v>
      </c>
      <c r="U13" s="12">
        <v>67</v>
      </c>
      <c r="V13" s="12">
        <v>0</v>
      </c>
      <c r="W13" s="11">
        <f t="shared" si="8"/>
        <v>67</v>
      </c>
      <c r="X13" s="11">
        <v>1</v>
      </c>
      <c r="Y13" s="11">
        <f t="shared" si="2"/>
        <v>142</v>
      </c>
      <c r="Z13" s="53"/>
    </row>
    <row r="14" spans="1:26" x14ac:dyDescent="0.25">
      <c r="A14" s="8">
        <v>9</v>
      </c>
      <c r="B14" s="40">
        <v>248</v>
      </c>
      <c r="C14" s="39">
        <v>14</v>
      </c>
      <c r="D14" s="11">
        <f t="shared" si="3"/>
        <v>262</v>
      </c>
      <c r="E14" s="39">
        <v>828</v>
      </c>
      <c r="F14" s="39">
        <v>11</v>
      </c>
      <c r="G14" s="11">
        <f t="shared" si="4"/>
        <v>839</v>
      </c>
      <c r="H14" s="11">
        <v>2</v>
      </c>
      <c r="I14" s="11">
        <f t="shared" si="0"/>
        <v>1103</v>
      </c>
      <c r="J14" s="14">
        <v>308</v>
      </c>
      <c r="K14" s="10">
        <v>8</v>
      </c>
      <c r="L14" s="11">
        <f t="shared" si="5"/>
        <v>316</v>
      </c>
      <c r="M14" s="12">
        <v>970</v>
      </c>
      <c r="N14" s="12">
        <v>7</v>
      </c>
      <c r="O14" s="11">
        <f t="shared" si="6"/>
        <v>977</v>
      </c>
      <c r="P14" s="11">
        <v>4</v>
      </c>
      <c r="Q14" s="11">
        <f t="shared" si="1"/>
        <v>1297</v>
      </c>
      <c r="R14" s="14">
        <v>187</v>
      </c>
      <c r="S14" s="10">
        <v>11</v>
      </c>
      <c r="T14" s="11">
        <f t="shared" si="7"/>
        <v>198</v>
      </c>
      <c r="U14" s="12">
        <v>975</v>
      </c>
      <c r="V14" s="12">
        <v>6</v>
      </c>
      <c r="W14" s="11">
        <f t="shared" si="8"/>
        <v>981</v>
      </c>
      <c r="X14" s="11">
        <v>2</v>
      </c>
      <c r="Y14" s="11">
        <f t="shared" si="2"/>
        <v>1181</v>
      </c>
      <c r="Z14" s="2"/>
    </row>
    <row r="15" spans="1:26" x14ac:dyDescent="0.25">
      <c r="A15" s="8">
        <v>10</v>
      </c>
      <c r="B15" s="40">
        <v>157</v>
      </c>
      <c r="C15" s="39">
        <v>8</v>
      </c>
      <c r="D15" s="11">
        <f t="shared" si="3"/>
        <v>165</v>
      </c>
      <c r="E15" s="39">
        <v>397</v>
      </c>
      <c r="F15" s="39">
        <v>2</v>
      </c>
      <c r="G15" s="11">
        <f t="shared" si="4"/>
        <v>399</v>
      </c>
      <c r="H15" s="11">
        <v>3</v>
      </c>
      <c r="I15" s="11">
        <f t="shared" si="0"/>
        <v>567</v>
      </c>
      <c r="J15" s="14">
        <v>157</v>
      </c>
      <c r="K15" s="10">
        <v>5</v>
      </c>
      <c r="L15" s="11">
        <f t="shared" si="5"/>
        <v>162</v>
      </c>
      <c r="M15" s="12">
        <v>319</v>
      </c>
      <c r="N15" s="12">
        <v>0</v>
      </c>
      <c r="O15" s="11">
        <f t="shared" si="6"/>
        <v>319</v>
      </c>
      <c r="P15" s="11">
        <v>16</v>
      </c>
      <c r="Q15" s="11">
        <f t="shared" si="1"/>
        <v>497</v>
      </c>
      <c r="R15" s="14">
        <v>105</v>
      </c>
      <c r="S15" s="10">
        <v>69</v>
      </c>
      <c r="T15" s="11">
        <f t="shared" si="7"/>
        <v>174</v>
      </c>
      <c r="U15" s="12">
        <v>303</v>
      </c>
      <c r="V15" s="12">
        <v>0</v>
      </c>
      <c r="W15" s="11">
        <f t="shared" si="8"/>
        <v>303</v>
      </c>
      <c r="X15" s="11">
        <v>5</v>
      </c>
      <c r="Y15" s="11">
        <f t="shared" si="2"/>
        <v>482</v>
      </c>
      <c r="Z15" s="2"/>
    </row>
    <row r="16" spans="1:26" x14ac:dyDescent="0.25">
      <c r="A16" s="8">
        <v>11</v>
      </c>
      <c r="B16" s="40">
        <v>178</v>
      </c>
      <c r="C16" s="39">
        <v>4</v>
      </c>
      <c r="D16" s="11">
        <f t="shared" si="3"/>
        <v>182</v>
      </c>
      <c r="E16" s="39">
        <v>204</v>
      </c>
      <c r="F16" s="39">
        <v>1</v>
      </c>
      <c r="G16" s="11">
        <f t="shared" si="4"/>
        <v>205</v>
      </c>
      <c r="H16" s="11">
        <v>18</v>
      </c>
      <c r="I16" s="11">
        <f t="shared" si="0"/>
        <v>405</v>
      </c>
      <c r="J16" s="14">
        <v>124</v>
      </c>
      <c r="K16" s="10">
        <v>6</v>
      </c>
      <c r="L16" s="11">
        <f t="shared" si="5"/>
        <v>130</v>
      </c>
      <c r="M16" s="12">
        <v>217</v>
      </c>
      <c r="N16" s="12">
        <v>0</v>
      </c>
      <c r="O16" s="11">
        <f t="shared" si="6"/>
        <v>217</v>
      </c>
      <c r="P16" s="11">
        <v>16</v>
      </c>
      <c r="Q16" s="11">
        <f t="shared" si="1"/>
        <v>363</v>
      </c>
      <c r="R16" s="14">
        <v>79</v>
      </c>
      <c r="S16" s="10">
        <v>14</v>
      </c>
      <c r="T16" s="11">
        <f t="shared" si="7"/>
        <v>93</v>
      </c>
      <c r="U16" s="12">
        <v>154</v>
      </c>
      <c r="V16" s="12">
        <v>0</v>
      </c>
      <c r="W16" s="11">
        <f t="shared" si="8"/>
        <v>154</v>
      </c>
      <c r="X16" s="11">
        <v>8</v>
      </c>
      <c r="Y16" s="11">
        <f t="shared" si="2"/>
        <v>255</v>
      </c>
      <c r="Z16" s="53"/>
    </row>
    <row r="17" spans="1:26" x14ac:dyDescent="0.25">
      <c r="A17" s="8">
        <v>12</v>
      </c>
      <c r="B17" s="40">
        <v>1975</v>
      </c>
      <c r="C17" s="39">
        <v>39</v>
      </c>
      <c r="D17" s="11">
        <f t="shared" si="3"/>
        <v>2014</v>
      </c>
      <c r="E17" s="39">
        <v>532</v>
      </c>
      <c r="F17" s="39">
        <v>3</v>
      </c>
      <c r="G17" s="11">
        <f t="shared" si="4"/>
        <v>535</v>
      </c>
      <c r="H17" s="11">
        <v>118</v>
      </c>
      <c r="I17" s="11">
        <f t="shared" si="0"/>
        <v>2667</v>
      </c>
      <c r="J17" s="14">
        <v>2182</v>
      </c>
      <c r="K17" s="10">
        <v>18</v>
      </c>
      <c r="L17" s="11">
        <f t="shared" si="5"/>
        <v>2200</v>
      </c>
      <c r="M17" s="12">
        <v>549</v>
      </c>
      <c r="N17" s="12">
        <v>3</v>
      </c>
      <c r="O17" s="11">
        <f t="shared" si="6"/>
        <v>552</v>
      </c>
      <c r="P17" s="11">
        <v>106</v>
      </c>
      <c r="Q17" s="11">
        <f t="shared" si="1"/>
        <v>2858</v>
      </c>
      <c r="R17" s="14">
        <v>2325</v>
      </c>
      <c r="S17" s="10">
        <v>34</v>
      </c>
      <c r="T17" s="11">
        <f t="shared" si="7"/>
        <v>2359</v>
      </c>
      <c r="U17" s="12">
        <v>670</v>
      </c>
      <c r="V17" s="12">
        <v>0</v>
      </c>
      <c r="W17" s="11">
        <f t="shared" si="8"/>
        <v>670</v>
      </c>
      <c r="X17" s="11">
        <v>75</v>
      </c>
      <c r="Y17" s="11">
        <f t="shared" si="2"/>
        <v>3104</v>
      </c>
      <c r="Z17" s="2"/>
    </row>
    <row r="18" spans="1:26" x14ac:dyDescent="0.25">
      <c r="A18" s="8">
        <v>13</v>
      </c>
      <c r="B18" s="40">
        <v>1926</v>
      </c>
      <c r="C18" s="39">
        <v>25</v>
      </c>
      <c r="D18" s="11">
        <f t="shared" si="3"/>
        <v>1951</v>
      </c>
      <c r="E18" s="39">
        <v>245</v>
      </c>
      <c r="F18" s="39">
        <v>0</v>
      </c>
      <c r="G18" s="11">
        <f t="shared" si="4"/>
        <v>245</v>
      </c>
      <c r="H18" s="11">
        <v>47</v>
      </c>
      <c r="I18" s="11">
        <f t="shared" si="0"/>
        <v>2243</v>
      </c>
      <c r="J18" s="14">
        <v>2076</v>
      </c>
      <c r="K18" s="10">
        <v>8</v>
      </c>
      <c r="L18" s="11">
        <f t="shared" si="5"/>
        <v>2084</v>
      </c>
      <c r="M18" s="12">
        <v>233</v>
      </c>
      <c r="N18" s="12">
        <v>0</v>
      </c>
      <c r="O18" s="11">
        <f t="shared" si="6"/>
        <v>233</v>
      </c>
      <c r="P18" s="11">
        <v>79</v>
      </c>
      <c r="Q18" s="11">
        <f t="shared" si="1"/>
        <v>2396</v>
      </c>
      <c r="R18" s="14">
        <v>2545</v>
      </c>
      <c r="S18" s="10">
        <v>30</v>
      </c>
      <c r="T18" s="11">
        <f t="shared" si="7"/>
        <v>2575</v>
      </c>
      <c r="U18" s="12">
        <v>293</v>
      </c>
      <c r="V18" s="12">
        <v>0</v>
      </c>
      <c r="W18" s="11">
        <f t="shared" si="8"/>
        <v>293</v>
      </c>
      <c r="X18" s="11">
        <v>94</v>
      </c>
      <c r="Y18" s="11">
        <f t="shared" si="2"/>
        <v>2962</v>
      </c>
      <c r="Z18" s="53"/>
    </row>
    <row r="19" spans="1:26" x14ac:dyDescent="0.25">
      <c r="A19" s="8">
        <v>14</v>
      </c>
      <c r="B19" s="40">
        <v>2997</v>
      </c>
      <c r="C19" s="39">
        <v>37</v>
      </c>
      <c r="D19" s="11">
        <f t="shared" si="3"/>
        <v>3034</v>
      </c>
      <c r="E19" s="39">
        <v>136</v>
      </c>
      <c r="F19" s="39">
        <v>1</v>
      </c>
      <c r="G19" s="11">
        <f t="shared" si="4"/>
        <v>137</v>
      </c>
      <c r="H19" s="11">
        <v>95</v>
      </c>
      <c r="I19" s="11">
        <f t="shared" si="0"/>
        <v>3266</v>
      </c>
      <c r="J19" s="14">
        <v>2932</v>
      </c>
      <c r="K19" s="10">
        <v>5</v>
      </c>
      <c r="L19" s="11">
        <f t="shared" si="5"/>
        <v>2937</v>
      </c>
      <c r="M19" s="12">
        <v>127</v>
      </c>
      <c r="N19" s="12">
        <v>0</v>
      </c>
      <c r="O19" s="11">
        <f t="shared" si="6"/>
        <v>127</v>
      </c>
      <c r="P19" s="11">
        <v>110</v>
      </c>
      <c r="Q19" s="11">
        <f t="shared" si="1"/>
        <v>3174</v>
      </c>
      <c r="R19" s="14">
        <v>3550</v>
      </c>
      <c r="S19" s="10">
        <v>10</v>
      </c>
      <c r="T19" s="11">
        <f t="shared" si="7"/>
        <v>3560</v>
      </c>
      <c r="U19" s="12">
        <v>123</v>
      </c>
      <c r="V19" s="12">
        <v>0</v>
      </c>
      <c r="W19" s="11">
        <f t="shared" si="8"/>
        <v>123</v>
      </c>
      <c r="X19" s="11">
        <v>148</v>
      </c>
      <c r="Y19" s="11">
        <f t="shared" si="2"/>
        <v>3831</v>
      </c>
      <c r="Z19" s="2"/>
    </row>
    <row r="20" spans="1:26" x14ac:dyDescent="0.25">
      <c r="A20" s="8">
        <v>15</v>
      </c>
      <c r="B20" s="40">
        <v>4603</v>
      </c>
      <c r="C20" s="39">
        <v>56</v>
      </c>
      <c r="D20" s="11">
        <f t="shared" si="3"/>
        <v>4659</v>
      </c>
      <c r="E20" s="39">
        <v>368</v>
      </c>
      <c r="F20" s="39">
        <v>5</v>
      </c>
      <c r="G20" s="11">
        <f t="shared" si="4"/>
        <v>373</v>
      </c>
      <c r="H20" s="11">
        <v>288</v>
      </c>
      <c r="I20" s="11">
        <f t="shared" si="0"/>
        <v>5320</v>
      </c>
      <c r="J20" s="14">
        <v>4936</v>
      </c>
      <c r="K20" s="10">
        <v>10</v>
      </c>
      <c r="L20" s="11">
        <f t="shared" si="5"/>
        <v>4946</v>
      </c>
      <c r="M20" s="12">
        <v>472</v>
      </c>
      <c r="N20" s="12">
        <v>0</v>
      </c>
      <c r="O20" s="11">
        <f t="shared" si="6"/>
        <v>472</v>
      </c>
      <c r="P20" s="11">
        <v>260</v>
      </c>
      <c r="Q20" s="11">
        <f t="shared" si="1"/>
        <v>5678</v>
      </c>
      <c r="R20" s="14">
        <v>5556</v>
      </c>
      <c r="S20" s="10">
        <v>4</v>
      </c>
      <c r="T20" s="11">
        <f t="shared" si="7"/>
        <v>5560</v>
      </c>
      <c r="U20" s="12">
        <v>538</v>
      </c>
      <c r="V20" s="12">
        <v>0</v>
      </c>
      <c r="W20" s="11">
        <f t="shared" si="8"/>
        <v>538</v>
      </c>
      <c r="X20" s="11">
        <v>283</v>
      </c>
      <c r="Y20" s="11">
        <f t="shared" si="2"/>
        <v>6381</v>
      </c>
      <c r="Z20" s="53"/>
    </row>
    <row r="21" spans="1:26" x14ac:dyDescent="0.25">
      <c r="A21" s="8">
        <v>16</v>
      </c>
      <c r="B21" s="40">
        <v>3813</v>
      </c>
      <c r="C21" s="39">
        <v>9</v>
      </c>
      <c r="D21" s="11">
        <f t="shared" si="3"/>
        <v>3822</v>
      </c>
      <c r="E21" s="39">
        <v>63</v>
      </c>
      <c r="F21" s="39">
        <v>0</v>
      </c>
      <c r="G21" s="11">
        <f t="shared" si="4"/>
        <v>63</v>
      </c>
      <c r="H21" s="11">
        <v>157</v>
      </c>
      <c r="I21" s="11">
        <f t="shared" si="0"/>
        <v>4042</v>
      </c>
      <c r="J21" s="14">
        <v>3769</v>
      </c>
      <c r="K21" s="10">
        <v>15</v>
      </c>
      <c r="L21" s="11">
        <f t="shared" si="5"/>
        <v>3784</v>
      </c>
      <c r="M21" s="12">
        <v>51</v>
      </c>
      <c r="N21" s="12">
        <v>0</v>
      </c>
      <c r="O21" s="11">
        <f t="shared" si="6"/>
        <v>51</v>
      </c>
      <c r="P21" s="11">
        <v>71</v>
      </c>
      <c r="Q21" s="11">
        <f t="shared" si="1"/>
        <v>3906</v>
      </c>
      <c r="R21" s="14">
        <v>4206</v>
      </c>
      <c r="S21" s="10">
        <v>13</v>
      </c>
      <c r="T21" s="11">
        <f t="shared" si="7"/>
        <v>4219</v>
      </c>
      <c r="U21" s="12">
        <v>60</v>
      </c>
      <c r="V21" s="12">
        <v>0</v>
      </c>
      <c r="W21" s="11">
        <f t="shared" si="8"/>
        <v>60</v>
      </c>
      <c r="X21" s="11">
        <v>167</v>
      </c>
      <c r="Y21" s="11">
        <f t="shared" si="2"/>
        <v>4446</v>
      </c>
      <c r="Z21" s="2"/>
    </row>
    <row r="22" spans="1:26" x14ac:dyDescent="0.25">
      <c r="A22" s="8">
        <v>17</v>
      </c>
      <c r="B22" s="40">
        <v>2298</v>
      </c>
      <c r="C22" s="39">
        <v>26</v>
      </c>
      <c r="D22" s="11">
        <f t="shared" si="3"/>
        <v>2324</v>
      </c>
      <c r="E22" s="39">
        <v>12</v>
      </c>
      <c r="F22" s="39">
        <v>0</v>
      </c>
      <c r="G22" s="11">
        <f t="shared" si="4"/>
        <v>12</v>
      </c>
      <c r="H22" s="11">
        <v>161</v>
      </c>
      <c r="I22" s="11">
        <f t="shared" si="0"/>
        <v>2497</v>
      </c>
      <c r="J22" s="14">
        <v>2237</v>
      </c>
      <c r="K22" s="10">
        <v>4</v>
      </c>
      <c r="L22" s="11">
        <f t="shared" si="5"/>
        <v>2241</v>
      </c>
      <c r="M22" s="12">
        <v>10</v>
      </c>
      <c r="N22" s="12">
        <v>0</v>
      </c>
      <c r="O22" s="11">
        <f t="shared" si="6"/>
        <v>10</v>
      </c>
      <c r="P22" s="11">
        <v>10</v>
      </c>
      <c r="Q22" s="11">
        <f t="shared" si="1"/>
        <v>2261</v>
      </c>
      <c r="R22" s="14">
        <v>2091</v>
      </c>
      <c r="S22" s="10">
        <v>1</v>
      </c>
      <c r="T22" s="11">
        <f t="shared" si="7"/>
        <v>2092</v>
      </c>
      <c r="U22" s="12">
        <v>47</v>
      </c>
      <c r="V22" s="12">
        <v>0</v>
      </c>
      <c r="W22" s="11">
        <f t="shared" si="8"/>
        <v>47</v>
      </c>
      <c r="X22" s="11">
        <v>104</v>
      </c>
      <c r="Y22" s="11">
        <f t="shared" si="2"/>
        <v>2243</v>
      </c>
      <c r="Z22" s="53"/>
    </row>
    <row r="23" spans="1:26" x14ac:dyDescent="0.25">
      <c r="A23" s="8">
        <v>18</v>
      </c>
      <c r="B23" s="40">
        <v>1581</v>
      </c>
      <c r="C23" s="39">
        <v>6</v>
      </c>
      <c r="D23" s="11">
        <f t="shared" si="3"/>
        <v>1587</v>
      </c>
      <c r="E23" s="39">
        <v>53</v>
      </c>
      <c r="F23" s="39">
        <v>0</v>
      </c>
      <c r="G23" s="11">
        <f t="shared" si="4"/>
        <v>53</v>
      </c>
      <c r="H23" s="11">
        <v>226</v>
      </c>
      <c r="I23" s="11">
        <f t="shared" si="0"/>
        <v>1866</v>
      </c>
      <c r="J23" s="14">
        <v>1522</v>
      </c>
      <c r="K23" s="12">
        <v>12</v>
      </c>
      <c r="L23" s="11">
        <f t="shared" si="5"/>
        <v>1534</v>
      </c>
      <c r="M23" s="12">
        <v>47</v>
      </c>
      <c r="N23" s="12">
        <v>0</v>
      </c>
      <c r="O23" s="11">
        <f t="shared" si="6"/>
        <v>47</v>
      </c>
      <c r="P23" s="11">
        <v>178</v>
      </c>
      <c r="Q23" s="11">
        <f t="shared" si="1"/>
        <v>1759</v>
      </c>
      <c r="R23" s="14">
        <v>1289</v>
      </c>
      <c r="S23" s="12">
        <v>1</v>
      </c>
      <c r="T23" s="11">
        <f t="shared" si="7"/>
        <v>1290</v>
      </c>
      <c r="U23" s="12">
        <v>75</v>
      </c>
      <c r="V23" s="12">
        <v>0</v>
      </c>
      <c r="W23" s="11">
        <f t="shared" si="8"/>
        <v>75</v>
      </c>
      <c r="X23" s="11">
        <v>152</v>
      </c>
      <c r="Y23" s="11">
        <f t="shared" si="2"/>
        <v>1517</v>
      </c>
      <c r="Z23" s="2"/>
    </row>
    <row r="24" spans="1:26" x14ac:dyDescent="0.25">
      <c r="A24" s="8">
        <v>19</v>
      </c>
      <c r="B24" s="40">
        <v>346</v>
      </c>
      <c r="C24" s="39">
        <v>0</v>
      </c>
      <c r="D24" s="11">
        <f t="shared" si="3"/>
        <v>346</v>
      </c>
      <c r="E24" s="39">
        <v>3</v>
      </c>
      <c r="F24" s="39">
        <v>0</v>
      </c>
      <c r="G24" s="11">
        <f t="shared" si="4"/>
        <v>3</v>
      </c>
      <c r="H24" s="11">
        <v>36</v>
      </c>
      <c r="I24" s="11">
        <f t="shared" si="0"/>
        <v>385</v>
      </c>
      <c r="J24" s="14">
        <v>340</v>
      </c>
      <c r="K24" s="12">
        <v>0</v>
      </c>
      <c r="L24" s="11">
        <f t="shared" si="5"/>
        <v>340</v>
      </c>
      <c r="M24" s="12">
        <v>4</v>
      </c>
      <c r="N24" s="12">
        <v>0</v>
      </c>
      <c r="O24" s="11">
        <f t="shared" si="6"/>
        <v>4</v>
      </c>
      <c r="P24" s="11">
        <v>133</v>
      </c>
      <c r="Q24" s="11">
        <f t="shared" si="1"/>
        <v>477</v>
      </c>
      <c r="R24" s="14">
        <v>230</v>
      </c>
      <c r="S24" s="12">
        <v>0</v>
      </c>
      <c r="T24" s="11">
        <f t="shared" si="7"/>
        <v>230</v>
      </c>
      <c r="U24" s="12">
        <v>48</v>
      </c>
      <c r="V24" s="12">
        <v>0</v>
      </c>
      <c r="W24" s="11">
        <f t="shared" si="8"/>
        <v>48</v>
      </c>
      <c r="X24" s="11">
        <v>10</v>
      </c>
      <c r="Y24" s="11">
        <f t="shared" si="2"/>
        <v>288</v>
      </c>
      <c r="Z24" s="2"/>
    </row>
    <row r="25" spans="1:26" x14ac:dyDescent="0.25">
      <c r="A25" s="8">
        <v>20</v>
      </c>
      <c r="B25" s="40">
        <v>97</v>
      </c>
      <c r="C25" s="39">
        <v>0</v>
      </c>
      <c r="D25" s="11">
        <f t="shared" si="3"/>
        <v>97</v>
      </c>
      <c r="E25" s="39">
        <v>67</v>
      </c>
      <c r="F25" s="39">
        <v>0</v>
      </c>
      <c r="G25" s="11">
        <f t="shared" si="4"/>
        <v>67</v>
      </c>
      <c r="H25" s="11">
        <v>287</v>
      </c>
      <c r="I25" s="11">
        <f t="shared" si="0"/>
        <v>451</v>
      </c>
      <c r="J25" s="14">
        <v>92</v>
      </c>
      <c r="K25" s="12">
        <v>0</v>
      </c>
      <c r="L25" s="11">
        <f t="shared" si="5"/>
        <v>92</v>
      </c>
      <c r="M25" s="12">
        <v>46</v>
      </c>
      <c r="N25" s="12">
        <v>0</v>
      </c>
      <c r="O25" s="11">
        <f t="shared" si="6"/>
        <v>46</v>
      </c>
      <c r="P25" s="11">
        <v>149</v>
      </c>
      <c r="Q25" s="11">
        <f t="shared" si="1"/>
        <v>287</v>
      </c>
      <c r="R25" s="14">
        <v>69</v>
      </c>
      <c r="S25" s="12">
        <v>0</v>
      </c>
      <c r="T25" s="11">
        <f t="shared" si="7"/>
        <v>69</v>
      </c>
      <c r="U25" s="12">
        <v>3</v>
      </c>
      <c r="V25" s="12">
        <v>0</v>
      </c>
      <c r="W25" s="11">
        <f t="shared" si="8"/>
        <v>3</v>
      </c>
      <c r="X25" s="11">
        <v>16</v>
      </c>
      <c r="Y25" s="11">
        <f t="shared" si="2"/>
        <v>88</v>
      </c>
      <c r="Z25" s="2"/>
    </row>
    <row r="26" spans="1:26" x14ac:dyDescent="0.25">
      <c r="A26" s="8">
        <v>21</v>
      </c>
      <c r="B26" s="40">
        <v>46</v>
      </c>
      <c r="C26" s="39">
        <v>0</v>
      </c>
      <c r="D26" s="11">
        <f t="shared" si="3"/>
        <v>46</v>
      </c>
      <c r="E26" s="39">
        <v>25</v>
      </c>
      <c r="F26" s="39">
        <v>0</v>
      </c>
      <c r="G26" s="11">
        <f t="shared" si="4"/>
        <v>25</v>
      </c>
      <c r="H26" s="11">
        <v>169</v>
      </c>
      <c r="I26" s="11">
        <f t="shared" si="0"/>
        <v>240</v>
      </c>
      <c r="J26" s="14">
        <v>57</v>
      </c>
      <c r="K26" s="12">
        <v>0</v>
      </c>
      <c r="L26" s="11">
        <f t="shared" si="5"/>
        <v>57</v>
      </c>
      <c r="M26" s="12">
        <v>3</v>
      </c>
      <c r="N26" s="12">
        <v>0</v>
      </c>
      <c r="O26" s="11">
        <f t="shared" si="6"/>
        <v>3</v>
      </c>
      <c r="P26" s="11">
        <v>61</v>
      </c>
      <c r="Q26" s="11">
        <f t="shared" si="1"/>
        <v>121</v>
      </c>
      <c r="R26" s="14">
        <v>42</v>
      </c>
      <c r="S26" s="12">
        <v>0</v>
      </c>
      <c r="T26" s="11">
        <f t="shared" si="7"/>
        <v>42</v>
      </c>
      <c r="U26" s="12">
        <v>27</v>
      </c>
      <c r="V26" s="12">
        <v>0</v>
      </c>
      <c r="W26" s="11">
        <f t="shared" si="8"/>
        <v>27</v>
      </c>
      <c r="X26" s="11">
        <v>1</v>
      </c>
      <c r="Y26" s="11">
        <f t="shared" si="2"/>
        <v>70</v>
      </c>
      <c r="Z26" s="2"/>
    </row>
    <row r="27" spans="1:26" x14ac:dyDescent="0.25">
      <c r="A27" s="8">
        <v>22</v>
      </c>
      <c r="B27" s="40">
        <v>10</v>
      </c>
      <c r="C27" s="39">
        <v>0</v>
      </c>
      <c r="D27" s="11">
        <f t="shared" si="3"/>
        <v>10</v>
      </c>
      <c r="E27" s="39">
        <v>0</v>
      </c>
      <c r="F27" s="39">
        <v>0</v>
      </c>
      <c r="G27" s="11">
        <f t="shared" si="4"/>
        <v>0</v>
      </c>
      <c r="H27" s="11">
        <v>9</v>
      </c>
      <c r="I27" s="11">
        <f t="shared" si="0"/>
        <v>19</v>
      </c>
      <c r="J27" s="14">
        <v>9</v>
      </c>
      <c r="K27" s="12">
        <v>0</v>
      </c>
      <c r="L27" s="11">
        <f t="shared" si="5"/>
        <v>9</v>
      </c>
      <c r="M27" s="12">
        <v>0</v>
      </c>
      <c r="N27" s="12">
        <v>0</v>
      </c>
      <c r="O27" s="11">
        <f t="shared" si="6"/>
        <v>0</v>
      </c>
      <c r="P27" s="11">
        <v>46</v>
      </c>
      <c r="Q27" s="11">
        <f t="shared" si="1"/>
        <v>55</v>
      </c>
      <c r="R27" s="14">
        <v>8</v>
      </c>
      <c r="S27" s="12">
        <v>0</v>
      </c>
      <c r="T27" s="11">
        <f t="shared" si="7"/>
        <v>8</v>
      </c>
      <c r="U27" s="12">
        <v>0</v>
      </c>
      <c r="V27" s="12">
        <v>0</v>
      </c>
      <c r="W27" s="11">
        <f t="shared" si="8"/>
        <v>0</v>
      </c>
      <c r="X27" s="11">
        <v>177</v>
      </c>
      <c r="Y27" s="11">
        <f t="shared" si="2"/>
        <v>185</v>
      </c>
      <c r="Z27" s="2"/>
    </row>
    <row r="28" spans="1:26" x14ac:dyDescent="0.25">
      <c r="A28" s="8">
        <v>23</v>
      </c>
      <c r="B28" s="40">
        <v>6</v>
      </c>
      <c r="C28" s="39">
        <v>0</v>
      </c>
      <c r="D28" s="11">
        <f t="shared" si="3"/>
        <v>6</v>
      </c>
      <c r="E28" s="39">
        <v>0</v>
      </c>
      <c r="F28" s="39">
        <v>0</v>
      </c>
      <c r="G28" s="11">
        <f t="shared" si="4"/>
        <v>0</v>
      </c>
      <c r="H28" s="11">
        <v>3</v>
      </c>
      <c r="I28" s="11">
        <f t="shared" si="0"/>
        <v>9</v>
      </c>
      <c r="J28" s="14">
        <v>2</v>
      </c>
      <c r="K28" s="12">
        <v>0</v>
      </c>
      <c r="L28" s="11">
        <f t="shared" si="5"/>
        <v>2</v>
      </c>
      <c r="M28" s="12">
        <v>4</v>
      </c>
      <c r="N28" s="12">
        <v>0</v>
      </c>
      <c r="O28" s="11">
        <f t="shared" si="6"/>
        <v>4</v>
      </c>
      <c r="P28" s="11">
        <v>77</v>
      </c>
      <c r="Q28" s="11">
        <f t="shared" si="1"/>
        <v>83</v>
      </c>
      <c r="R28" s="14">
        <v>3</v>
      </c>
      <c r="S28" s="12">
        <v>1</v>
      </c>
      <c r="T28" s="11">
        <f t="shared" si="7"/>
        <v>4</v>
      </c>
      <c r="U28" s="12">
        <v>0</v>
      </c>
      <c r="V28" s="12">
        <v>0</v>
      </c>
      <c r="W28" s="11">
        <f t="shared" si="8"/>
        <v>0</v>
      </c>
      <c r="X28" s="11">
        <v>31</v>
      </c>
      <c r="Y28" s="11">
        <f t="shared" si="2"/>
        <v>35</v>
      </c>
      <c r="Z28" s="2"/>
    </row>
    <row r="29" spans="1:26" hidden="1" x14ac:dyDescent="0.25">
      <c r="A29" s="55">
        <v>24</v>
      </c>
      <c r="B29" s="49">
        <v>1</v>
      </c>
      <c r="C29" s="45">
        <v>0</v>
      </c>
      <c r="D29" s="46">
        <f t="shared" si="3"/>
        <v>1</v>
      </c>
      <c r="E29" s="45">
        <v>0</v>
      </c>
      <c r="F29" s="45">
        <v>0</v>
      </c>
      <c r="G29" s="46">
        <f t="shared" si="4"/>
        <v>0</v>
      </c>
      <c r="H29" s="45">
        <v>131</v>
      </c>
      <c r="I29" s="46">
        <f t="shared" si="0"/>
        <v>132</v>
      </c>
      <c r="J29" s="47">
        <v>1</v>
      </c>
      <c r="K29" s="48">
        <v>0</v>
      </c>
      <c r="L29" s="46">
        <f t="shared" si="5"/>
        <v>1</v>
      </c>
      <c r="M29" s="48">
        <v>23</v>
      </c>
      <c r="N29" s="48">
        <v>0</v>
      </c>
      <c r="O29" s="46">
        <f t="shared" si="6"/>
        <v>23</v>
      </c>
      <c r="P29" s="46">
        <v>191</v>
      </c>
      <c r="Q29" s="46">
        <f t="shared" si="1"/>
        <v>215</v>
      </c>
      <c r="R29" s="47">
        <v>1</v>
      </c>
      <c r="S29" s="48">
        <v>0</v>
      </c>
      <c r="T29" s="46">
        <f t="shared" si="7"/>
        <v>1</v>
      </c>
      <c r="U29" s="48">
        <v>25</v>
      </c>
      <c r="V29" s="48">
        <v>0</v>
      </c>
      <c r="W29" s="46">
        <f t="shared" si="8"/>
        <v>25</v>
      </c>
      <c r="X29" s="46">
        <v>241</v>
      </c>
      <c r="Y29" s="46">
        <f t="shared" si="2"/>
        <v>267</v>
      </c>
      <c r="Z29" s="2"/>
    </row>
    <row r="30" spans="1:26" hidden="1" x14ac:dyDescent="0.25">
      <c r="A30" s="55">
        <v>25</v>
      </c>
      <c r="B30" s="49">
        <v>0</v>
      </c>
      <c r="C30" s="45">
        <v>0</v>
      </c>
      <c r="D30" s="46">
        <f t="shared" si="3"/>
        <v>0</v>
      </c>
      <c r="E30" s="45">
        <v>0</v>
      </c>
      <c r="F30" s="45">
        <v>0</v>
      </c>
      <c r="G30" s="46">
        <f t="shared" si="4"/>
        <v>0</v>
      </c>
      <c r="H30" s="45">
        <v>2</v>
      </c>
      <c r="I30" s="46">
        <f t="shared" si="0"/>
        <v>2</v>
      </c>
      <c r="J30" s="47">
        <v>0</v>
      </c>
      <c r="K30" s="48">
        <v>0</v>
      </c>
      <c r="L30" s="46">
        <f t="shared" si="5"/>
        <v>0</v>
      </c>
      <c r="M30" s="48">
        <v>33</v>
      </c>
      <c r="N30" s="48">
        <v>0</v>
      </c>
      <c r="O30" s="46">
        <f t="shared" si="6"/>
        <v>33</v>
      </c>
      <c r="P30" s="46">
        <v>175</v>
      </c>
      <c r="Q30" s="46">
        <f t="shared" si="1"/>
        <v>208</v>
      </c>
      <c r="R30" s="47">
        <v>0</v>
      </c>
      <c r="S30" s="48">
        <v>0</v>
      </c>
      <c r="T30" s="46">
        <f t="shared" si="7"/>
        <v>0</v>
      </c>
      <c r="U30" s="48">
        <v>24</v>
      </c>
      <c r="V30" s="48">
        <v>0</v>
      </c>
      <c r="W30" s="46">
        <f t="shared" si="8"/>
        <v>24</v>
      </c>
      <c r="X30" s="46">
        <v>186</v>
      </c>
      <c r="Y30" s="46">
        <f t="shared" si="2"/>
        <v>210</v>
      </c>
      <c r="Z30" s="2"/>
    </row>
    <row r="31" spans="1:26" hidden="1" x14ac:dyDescent="0.25">
      <c r="A31" s="55">
        <v>26</v>
      </c>
      <c r="B31" s="49">
        <v>0</v>
      </c>
      <c r="C31" s="45">
        <v>0</v>
      </c>
      <c r="D31" s="46">
        <f t="shared" si="3"/>
        <v>0</v>
      </c>
      <c r="E31" s="45">
        <v>0</v>
      </c>
      <c r="F31" s="45">
        <v>0</v>
      </c>
      <c r="G31" s="46">
        <f t="shared" si="4"/>
        <v>0</v>
      </c>
      <c r="H31" s="45">
        <v>0</v>
      </c>
      <c r="I31" s="46">
        <f t="shared" si="0"/>
        <v>0</v>
      </c>
      <c r="J31" s="47">
        <v>0</v>
      </c>
      <c r="K31" s="48">
        <v>0</v>
      </c>
      <c r="L31" s="46">
        <f t="shared" si="5"/>
        <v>0</v>
      </c>
      <c r="M31" s="48">
        <v>0</v>
      </c>
      <c r="N31" s="48">
        <v>0</v>
      </c>
      <c r="O31" s="46">
        <f t="shared" si="6"/>
        <v>0</v>
      </c>
      <c r="P31" s="46">
        <v>114</v>
      </c>
      <c r="Q31" s="46">
        <f t="shared" si="1"/>
        <v>114</v>
      </c>
      <c r="R31" s="47">
        <v>1</v>
      </c>
      <c r="S31" s="48">
        <v>0</v>
      </c>
      <c r="T31" s="46">
        <f t="shared" si="7"/>
        <v>1</v>
      </c>
      <c r="U31" s="48">
        <v>0</v>
      </c>
      <c r="V31" s="48">
        <v>0</v>
      </c>
      <c r="W31" s="46">
        <f t="shared" si="8"/>
        <v>0</v>
      </c>
      <c r="X31" s="46">
        <v>56</v>
      </c>
      <c r="Y31" s="46">
        <f t="shared" si="2"/>
        <v>57</v>
      </c>
      <c r="Z31" s="2"/>
    </row>
    <row r="32" spans="1:26" hidden="1" x14ac:dyDescent="0.25">
      <c r="A32" s="55">
        <v>27</v>
      </c>
      <c r="B32" s="49">
        <v>0</v>
      </c>
      <c r="C32" s="45">
        <v>0</v>
      </c>
      <c r="D32" s="46">
        <f t="shared" si="3"/>
        <v>0</v>
      </c>
      <c r="E32" s="45">
        <v>0</v>
      </c>
      <c r="F32" s="45">
        <v>0</v>
      </c>
      <c r="G32" s="46">
        <f t="shared" si="4"/>
        <v>0</v>
      </c>
      <c r="H32" s="45">
        <v>0</v>
      </c>
      <c r="I32" s="46">
        <f t="shared" si="0"/>
        <v>0</v>
      </c>
      <c r="J32" s="47">
        <v>0</v>
      </c>
      <c r="K32" s="48">
        <v>0</v>
      </c>
      <c r="L32" s="46">
        <f t="shared" si="5"/>
        <v>0</v>
      </c>
      <c r="M32" s="48">
        <v>2</v>
      </c>
      <c r="N32" s="48">
        <v>0</v>
      </c>
      <c r="O32" s="46">
        <f t="shared" si="6"/>
        <v>2</v>
      </c>
      <c r="P32" s="46">
        <v>21</v>
      </c>
      <c r="Q32" s="46">
        <f t="shared" si="1"/>
        <v>23</v>
      </c>
      <c r="R32" s="47">
        <v>0</v>
      </c>
      <c r="S32" s="48">
        <v>0</v>
      </c>
      <c r="T32" s="46">
        <f t="shared" si="7"/>
        <v>0</v>
      </c>
      <c r="U32" s="48">
        <v>0</v>
      </c>
      <c r="V32" s="48">
        <v>0</v>
      </c>
      <c r="W32" s="46">
        <f t="shared" si="8"/>
        <v>0</v>
      </c>
      <c r="X32" s="46">
        <v>3</v>
      </c>
      <c r="Y32" s="46">
        <f t="shared" si="2"/>
        <v>3</v>
      </c>
      <c r="Z32" s="2"/>
    </row>
    <row r="33" spans="1:26" hidden="1" x14ac:dyDescent="0.25">
      <c r="A33" s="55">
        <v>28</v>
      </c>
      <c r="B33" s="49">
        <v>0</v>
      </c>
      <c r="C33" s="45">
        <v>0</v>
      </c>
      <c r="D33" s="46">
        <f t="shared" si="3"/>
        <v>0</v>
      </c>
      <c r="E33" s="45">
        <v>0</v>
      </c>
      <c r="F33" s="45">
        <v>0</v>
      </c>
      <c r="G33" s="46">
        <f t="shared" si="4"/>
        <v>0</v>
      </c>
      <c r="H33" s="45">
        <v>0</v>
      </c>
      <c r="I33" s="46">
        <f t="shared" si="0"/>
        <v>0</v>
      </c>
      <c r="J33" s="47">
        <v>0</v>
      </c>
      <c r="K33" s="48">
        <v>0</v>
      </c>
      <c r="L33" s="46">
        <f t="shared" si="5"/>
        <v>0</v>
      </c>
      <c r="M33" s="48">
        <v>0</v>
      </c>
      <c r="N33" s="48">
        <v>0</v>
      </c>
      <c r="O33" s="46">
        <f t="shared" si="6"/>
        <v>0</v>
      </c>
      <c r="P33" s="46">
        <v>10</v>
      </c>
      <c r="Q33" s="46">
        <f t="shared" si="1"/>
        <v>10</v>
      </c>
      <c r="R33" s="47">
        <v>0</v>
      </c>
      <c r="S33" s="48">
        <v>0</v>
      </c>
      <c r="T33" s="46">
        <f t="shared" si="7"/>
        <v>0</v>
      </c>
      <c r="U33" s="48">
        <v>0</v>
      </c>
      <c r="V33" s="48">
        <v>0</v>
      </c>
      <c r="W33" s="46">
        <f t="shared" si="8"/>
        <v>0</v>
      </c>
      <c r="X33" s="46">
        <v>2</v>
      </c>
      <c r="Y33" s="46">
        <f t="shared" si="2"/>
        <v>2</v>
      </c>
      <c r="Z33" s="2"/>
    </row>
    <row r="34" spans="1:26" hidden="1" x14ac:dyDescent="0.25">
      <c r="A34" s="55">
        <v>29</v>
      </c>
      <c r="B34" s="49">
        <v>0</v>
      </c>
      <c r="C34" s="45">
        <v>0</v>
      </c>
      <c r="D34" s="46">
        <f t="shared" si="3"/>
        <v>0</v>
      </c>
      <c r="E34" s="45">
        <v>0</v>
      </c>
      <c r="F34" s="45">
        <v>0</v>
      </c>
      <c r="G34" s="46">
        <f t="shared" si="4"/>
        <v>0</v>
      </c>
      <c r="H34" s="45">
        <v>0</v>
      </c>
      <c r="I34" s="46">
        <f t="shared" si="0"/>
        <v>0</v>
      </c>
      <c r="J34" s="47">
        <v>0</v>
      </c>
      <c r="K34" s="48">
        <v>0</v>
      </c>
      <c r="L34" s="46">
        <f t="shared" si="5"/>
        <v>0</v>
      </c>
      <c r="M34" s="48">
        <v>4</v>
      </c>
      <c r="N34" s="48">
        <v>0</v>
      </c>
      <c r="O34" s="46">
        <f t="shared" si="6"/>
        <v>4</v>
      </c>
      <c r="P34" s="46">
        <v>6</v>
      </c>
      <c r="Q34" s="46">
        <f t="shared" si="1"/>
        <v>10</v>
      </c>
      <c r="R34" s="47">
        <v>0</v>
      </c>
      <c r="S34" s="48">
        <v>0</v>
      </c>
      <c r="T34" s="46">
        <v>0</v>
      </c>
      <c r="U34" s="48">
        <v>0</v>
      </c>
      <c r="V34" s="48">
        <v>0</v>
      </c>
      <c r="W34" s="46">
        <v>0</v>
      </c>
      <c r="X34" s="46">
        <v>0</v>
      </c>
      <c r="Y34" s="46">
        <f t="shared" si="2"/>
        <v>0</v>
      </c>
      <c r="Z34" s="2"/>
    </row>
    <row r="35" spans="1:26" hidden="1" x14ac:dyDescent="0.25">
      <c r="A35" s="55">
        <v>33</v>
      </c>
      <c r="B35" s="49">
        <v>0</v>
      </c>
      <c r="C35" s="45">
        <v>0</v>
      </c>
      <c r="D35" s="46">
        <f t="shared" si="3"/>
        <v>0</v>
      </c>
      <c r="E35" s="45">
        <v>0</v>
      </c>
      <c r="F35" s="45">
        <v>0</v>
      </c>
      <c r="G35" s="46">
        <f t="shared" si="4"/>
        <v>0</v>
      </c>
      <c r="H35" s="45">
        <v>0</v>
      </c>
      <c r="I35" s="46">
        <f t="shared" si="0"/>
        <v>0</v>
      </c>
      <c r="J35" s="47">
        <v>0</v>
      </c>
      <c r="K35" s="48">
        <v>0</v>
      </c>
      <c r="L35" s="46">
        <f t="shared" si="5"/>
        <v>0</v>
      </c>
      <c r="M35" s="48">
        <v>1</v>
      </c>
      <c r="N35" s="48">
        <v>0</v>
      </c>
      <c r="O35" s="46">
        <f t="shared" si="6"/>
        <v>1</v>
      </c>
      <c r="P35" s="46">
        <v>0</v>
      </c>
      <c r="Q35" s="46">
        <f t="shared" si="1"/>
        <v>1</v>
      </c>
      <c r="R35" s="47">
        <v>0</v>
      </c>
      <c r="S35" s="48">
        <v>0</v>
      </c>
      <c r="T35" s="46">
        <v>0</v>
      </c>
      <c r="U35" s="48">
        <v>0</v>
      </c>
      <c r="V35" s="48">
        <v>0</v>
      </c>
      <c r="W35" s="46">
        <v>0</v>
      </c>
      <c r="X35" s="46">
        <v>31</v>
      </c>
      <c r="Y35" s="46">
        <f t="shared" si="2"/>
        <v>31</v>
      </c>
      <c r="Z35" s="2"/>
    </row>
    <row r="36" spans="1:26" hidden="1" x14ac:dyDescent="0.25">
      <c r="A36" s="55">
        <v>34</v>
      </c>
      <c r="B36" s="49">
        <v>0</v>
      </c>
      <c r="C36" s="45">
        <v>0</v>
      </c>
      <c r="D36" s="46">
        <f t="shared" si="3"/>
        <v>0</v>
      </c>
      <c r="E36" s="45">
        <v>0</v>
      </c>
      <c r="F36" s="45">
        <v>0</v>
      </c>
      <c r="G36" s="46">
        <f t="shared" si="4"/>
        <v>0</v>
      </c>
      <c r="H36" s="45">
        <v>0</v>
      </c>
      <c r="I36" s="46">
        <f t="shared" si="0"/>
        <v>0</v>
      </c>
      <c r="J36" s="47">
        <v>0</v>
      </c>
      <c r="K36" s="48">
        <v>0</v>
      </c>
      <c r="L36" s="46">
        <f t="shared" si="5"/>
        <v>0</v>
      </c>
      <c r="M36" s="48">
        <v>0</v>
      </c>
      <c r="N36" s="48">
        <v>0</v>
      </c>
      <c r="O36" s="46">
        <f t="shared" si="6"/>
        <v>0</v>
      </c>
      <c r="P36" s="46">
        <v>0</v>
      </c>
      <c r="Q36" s="46">
        <f t="shared" si="1"/>
        <v>0</v>
      </c>
      <c r="R36" s="47">
        <v>0</v>
      </c>
      <c r="S36" s="48">
        <v>0</v>
      </c>
      <c r="T36" s="46">
        <v>0</v>
      </c>
      <c r="U36" s="48">
        <v>0</v>
      </c>
      <c r="V36" s="48">
        <v>0</v>
      </c>
      <c r="W36" s="46">
        <v>0</v>
      </c>
      <c r="X36" s="46">
        <v>1</v>
      </c>
      <c r="Y36" s="46">
        <f t="shared" si="2"/>
        <v>1</v>
      </c>
      <c r="Z36" s="2"/>
    </row>
    <row r="37" spans="1:26" hidden="1" x14ac:dyDescent="0.25">
      <c r="A37" s="55">
        <v>35</v>
      </c>
      <c r="B37" s="49">
        <v>0</v>
      </c>
      <c r="C37" s="45">
        <v>0</v>
      </c>
      <c r="D37" s="46">
        <f t="shared" si="3"/>
        <v>0</v>
      </c>
      <c r="E37" s="45">
        <v>0</v>
      </c>
      <c r="F37" s="45">
        <v>0</v>
      </c>
      <c r="G37" s="46">
        <f t="shared" si="4"/>
        <v>0</v>
      </c>
      <c r="H37" s="45">
        <v>0</v>
      </c>
      <c r="I37" s="46">
        <f t="shared" si="0"/>
        <v>0</v>
      </c>
      <c r="J37" s="47">
        <v>0</v>
      </c>
      <c r="K37" s="48">
        <v>0</v>
      </c>
      <c r="L37" s="46">
        <f t="shared" si="5"/>
        <v>0</v>
      </c>
      <c r="M37" s="48">
        <v>0</v>
      </c>
      <c r="N37" s="48">
        <v>0</v>
      </c>
      <c r="O37" s="46">
        <f t="shared" si="6"/>
        <v>0</v>
      </c>
      <c r="P37" s="46">
        <v>0</v>
      </c>
      <c r="Q37" s="46">
        <f t="shared" si="1"/>
        <v>0</v>
      </c>
      <c r="R37" s="47">
        <v>0</v>
      </c>
      <c r="S37" s="48">
        <v>0</v>
      </c>
      <c r="T37" s="46">
        <v>0</v>
      </c>
      <c r="U37" s="48">
        <v>0</v>
      </c>
      <c r="V37" s="48">
        <v>0</v>
      </c>
      <c r="W37" s="46">
        <v>0</v>
      </c>
      <c r="X37" s="46">
        <v>14</v>
      </c>
      <c r="Y37" s="46">
        <f t="shared" si="2"/>
        <v>14</v>
      </c>
      <c r="Z37" s="2"/>
    </row>
    <row r="38" spans="1:26" hidden="1" x14ac:dyDescent="0.25">
      <c r="A38" s="55">
        <v>38</v>
      </c>
      <c r="B38" s="49">
        <v>0</v>
      </c>
      <c r="C38" s="45">
        <v>0</v>
      </c>
      <c r="D38" s="46">
        <f t="shared" si="3"/>
        <v>0</v>
      </c>
      <c r="E38" s="45">
        <v>0</v>
      </c>
      <c r="F38" s="45">
        <v>0</v>
      </c>
      <c r="G38" s="46">
        <f t="shared" si="4"/>
        <v>0</v>
      </c>
      <c r="H38" s="45">
        <v>0</v>
      </c>
      <c r="I38" s="46">
        <f t="shared" si="0"/>
        <v>0</v>
      </c>
      <c r="J38" s="47">
        <v>0</v>
      </c>
      <c r="K38" s="48">
        <v>0</v>
      </c>
      <c r="L38" s="46">
        <f t="shared" si="5"/>
        <v>0</v>
      </c>
      <c r="M38" s="48">
        <v>0</v>
      </c>
      <c r="N38" s="48">
        <v>0</v>
      </c>
      <c r="O38" s="46">
        <f t="shared" si="6"/>
        <v>0</v>
      </c>
      <c r="P38" s="46">
        <v>0</v>
      </c>
      <c r="Q38" s="46">
        <f t="shared" si="1"/>
        <v>0</v>
      </c>
      <c r="R38" s="47">
        <v>0</v>
      </c>
      <c r="S38" s="48">
        <v>0</v>
      </c>
      <c r="T38" s="46">
        <v>0</v>
      </c>
      <c r="U38" s="48">
        <v>0</v>
      </c>
      <c r="V38" s="48">
        <v>0</v>
      </c>
      <c r="W38" s="46">
        <v>0</v>
      </c>
      <c r="X38" s="46">
        <v>35</v>
      </c>
      <c r="Y38" s="46">
        <f t="shared" si="2"/>
        <v>35</v>
      </c>
      <c r="Z38" s="2"/>
    </row>
    <row r="39" spans="1:26" hidden="1" x14ac:dyDescent="0.25">
      <c r="A39" s="55">
        <v>40</v>
      </c>
      <c r="B39" s="49">
        <v>0</v>
      </c>
      <c r="C39" s="45">
        <v>0</v>
      </c>
      <c r="D39" s="46">
        <f t="shared" si="3"/>
        <v>0</v>
      </c>
      <c r="E39" s="45">
        <v>0</v>
      </c>
      <c r="F39" s="45">
        <v>0</v>
      </c>
      <c r="G39" s="46">
        <f t="shared" si="4"/>
        <v>0</v>
      </c>
      <c r="H39" s="45">
        <v>0</v>
      </c>
      <c r="I39" s="46">
        <f t="shared" si="0"/>
        <v>0</v>
      </c>
      <c r="J39" s="47">
        <v>0</v>
      </c>
      <c r="K39" s="48">
        <v>0</v>
      </c>
      <c r="L39" s="46">
        <f t="shared" si="5"/>
        <v>0</v>
      </c>
      <c r="M39" s="48">
        <v>0</v>
      </c>
      <c r="N39" s="48">
        <v>0</v>
      </c>
      <c r="O39" s="46">
        <f t="shared" si="6"/>
        <v>0</v>
      </c>
      <c r="P39" s="46">
        <v>0</v>
      </c>
      <c r="Q39" s="46">
        <f t="shared" si="1"/>
        <v>0</v>
      </c>
      <c r="R39" s="47">
        <v>0</v>
      </c>
      <c r="S39" s="48">
        <v>0</v>
      </c>
      <c r="T39" s="46">
        <v>0</v>
      </c>
      <c r="U39" s="48">
        <v>0</v>
      </c>
      <c r="V39" s="48">
        <v>0</v>
      </c>
      <c r="W39" s="46">
        <v>0</v>
      </c>
      <c r="X39" s="46">
        <v>2</v>
      </c>
      <c r="Y39" s="46">
        <f t="shared" si="2"/>
        <v>2</v>
      </c>
      <c r="Z39" s="2"/>
    </row>
    <row r="40" spans="1:26" hidden="1" x14ac:dyDescent="0.25">
      <c r="A40" s="55">
        <v>43</v>
      </c>
      <c r="B40" s="49">
        <v>1</v>
      </c>
      <c r="C40" s="45">
        <v>0</v>
      </c>
      <c r="D40" s="46">
        <f t="shared" si="3"/>
        <v>1</v>
      </c>
      <c r="E40" s="45">
        <v>0</v>
      </c>
      <c r="F40" s="45">
        <v>0</v>
      </c>
      <c r="G40" s="46">
        <f t="shared" si="4"/>
        <v>0</v>
      </c>
      <c r="H40" s="45">
        <v>0</v>
      </c>
      <c r="I40" s="46">
        <f t="shared" si="0"/>
        <v>1</v>
      </c>
      <c r="J40" s="47">
        <v>0</v>
      </c>
      <c r="K40" s="48">
        <v>0</v>
      </c>
      <c r="L40" s="46">
        <f t="shared" si="5"/>
        <v>0</v>
      </c>
      <c r="M40" s="48">
        <v>0</v>
      </c>
      <c r="N40" s="48">
        <v>0</v>
      </c>
      <c r="O40" s="46">
        <f t="shared" si="6"/>
        <v>0</v>
      </c>
      <c r="P40" s="46">
        <v>0</v>
      </c>
      <c r="Q40" s="46">
        <f t="shared" si="1"/>
        <v>0</v>
      </c>
      <c r="R40" s="47">
        <v>0</v>
      </c>
      <c r="S40" s="48">
        <v>0</v>
      </c>
      <c r="T40" s="46">
        <v>0</v>
      </c>
      <c r="U40" s="48">
        <v>0</v>
      </c>
      <c r="V40" s="48">
        <v>0</v>
      </c>
      <c r="W40" s="46">
        <v>0</v>
      </c>
      <c r="X40" s="46">
        <v>0</v>
      </c>
      <c r="Y40" s="46">
        <f t="shared" si="2"/>
        <v>0</v>
      </c>
      <c r="Z40" s="2"/>
    </row>
    <row r="41" spans="1:26" hidden="1" x14ac:dyDescent="0.25">
      <c r="A41" s="55">
        <v>46</v>
      </c>
      <c r="B41" s="49">
        <v>0</v>
      </c>
      <c r="C41" s="45">
        <v>0</v>
      </c>
      <c r="D41" s="46">
        <f t="shared" si="3"/>
        <v>0</v>
      </c>
      <c r="E41" s="45">
        <v>0</v>
      </c>
      <c r="F41" s="45">
        <v>0</v>
      </c>
      <c r="G41" s="46">
        <f t="shared" si="4"/>
        <v>0</v>
      </c>
      <c r="H41" s="45">
        <v>0</v>
      </c>
      <c r="I41" s="46">
        <f t="shared" si="0"/>
        <v>0</v>
      </c>
      <c r="J41" s="47">
        <v>0</v>
      </c>
      <c r="K41" s="48">
        <v>0</v>
      </c>
      <c r="L41" s="46">
        <f t="shared" si="5"/>
        <v>0</v>
      </c>
      <c r="M41" s="48">
        <v>0</v>
      </c>
      <c r="N41" s="48">
        <v>0</v>
      </c>
      <c r="O41" s="46">
        <f t="shared" si="6"/>
        <v>0</v>
      </c>
      <c r="P41" s="46">
        <v>0</v>
      </c>
      <c r="Q41" s="46">
        <f t="shared" si="1"/>
        <v>0</v>
      </c>
      <c r="R41" s="47">
        <v>0</v>
      </c>
      <c r="S41" s="48">
        <v>0</v>
      </c>
      <c r="T41" s="46">
        <v>0</v>
      </c>
      <c r="U41" s="48">
        <v>0</v>
      </c>
      <c r="V41" s="48">
        <v>0</v>
      </c>
      <c r="W41" s="46">
        <v>0</v>
      </c>
      <c r="X41" s="46">
        <v>1</v>
      </c>
      <c r="Y41" s="46">
        <f t="shared" si="2"/>
        <v>1</v>
      </c>
      <c r="Z41" s="2"/>
    </row>
    <row r="42" spans="1:26" x14ac:dyDescent="0.25">
      <c r="A42" s="16" t="s">
        <v>9</v>
      </c>
      <c r="B42" s="50">
        <f t="shared" ref="B42:Y42" si="9">SUM(B29:B41)</f>
        <v>2</v>
      </c>
      <c r="C42" s="41">
        <f t="shared" si="9"/>
        <v>0</v>
      </c>
      <c r="D42" s="44">
        <f t="shared" si="9"/>
        <v>2</v>
      </c>
      <c r="E42" s="41">
        <f t="shared" si="9"/>
        <v>0</v>
      </c>
      <c r="F42" s="41">
        <f t="shared" si="9"/>
        <v>0</v>
      </c>
      <c r="G42" s="44">
        <f t="shared" si="9"/>
        <v>0</v>
      </c>
      <c r="H42" s="41">
        <f t="shared" si="9"/>
        <v>133</v>
      </c>
      <c r="I42" s="44">
        <f t="shared" si="9"/>
        <v>135</v>
      </c>
      <c r="J42" s="50">
        <f t="shared" si="9"/>
        <v>1</v>
      </c>
      <c r="K42" s="41">
        <f t="shared" si="9"/>
        <v>0</v>
      </c>
      <c r="L42" s="44">
        <f t="shared" si="9"/>
        <v>1</v>
      </c>
      <c r="M42" s="41">
        <f t="shared" si="9"/>
        <v>63</v>
      </c>
      <c r="N42" s="41">
        <f t="shared" si="9"/>
        <v>0</v>
      </c>
      <c r="O42" s="44">
        <f t="shared" si="9"/>
        <v>63</v>
      </c>
      <c r="P42" s="41">
        <f t="shared" si="9"/>
        <v>517</v>
      </c>
      <c r="Q42" s="44">
        <f t="shared" si="9"/>
        <v>581</v>
      </c>
      <c r="R42" s="50">
        <f t="shared" si="9"/>
        <v>2</v>
      </c>
      <c r="S42" s="41">
        <f t="shared" si="9"/>
        <v>0</v>
      </c>
      <c r="T42" s="54">
        <f t="shared" si="9"/>
        <v>2</v>
      </c>
      <c r="U42" s="41">
        <f t="shared" si="9"/>
        <v>49</v>
      </c>
      <c r="V42" s="41">
        <f t="shared" si="9"/>
        <v>0</v>
      </c>
      <c r="W42" s="44">
        <f t="shared" si="9"/>
        <v>49</v>
      </c>
      <c r="X42" s="41">
        <f t="shared" si="9"/>
        <v>572</v>
      </c>
      <c r="Y42" s="44">
        <f t="shared" si="9"/>
        <v>623</v>
      </c>
      <c r="Z42" s="53"/>
    </row>
    <row r="43" spans="1:26" x14ac:dyDescent="0.25">
      <c r="A43" s="17" t="s">
        <v>8</v>
      </c>
      <c r="B43" s="18">
        <f t="shared" ref="B43:Y43" si="10">SUM(B5:B28,B42)</f>
        <v>21923</v>
      </c>
      <c r="C43" s="19">
        <f t="shared" si="10"/>
        <v>1310</v>
      </c>
      <c r="D43" s="20">
        <f t="shared" si="10"/>
        <v>23233</v>
      </c>
      <c r="E43" s="19">
        <f t="shared" si="10"/>
        <v>5282</v>
      </c>
      <c r="F43" s="19">
        <f t="shared" si="10"/>
        <v>387</v>
      </c>
      <c r="G43" s="20">
        <f t="shared" si="10"/>
        <v>5669</v>
      </c>
      <c r="H43" s="20">
        <f t="shared" si="10"/>
        <v>1799</v>
      </c>
      <c r="I43" s="20">
        <f t="shared" si="10"/>
        <v>30701</v>
      </c>
      <c r="J43" s="18">
        <f t="shared" si="10"/>
        <v>21909</v>
      </c>
      <c r="K43" s="19">
        <f t="shared" si="10"/>
        <v>395</v>
      </c>
      <c r="L43" s="20">
        <f t="shared" si="10"/>
        <v>22304</v>
      </c>
      <c r="M43" s="19">
        <f t="shared" si="10"/>
        <v>5981</v>
      </c>
      <c r="N43" s="19">
        <f t="shared" si="10"/>
        <v>160</v>
      </c>
      <c r="O43" s="20">
        <f t="shared" si="10"/>
        <v>6141</v>
      </c>
      <c r="P43" s="20">
        <f t="shared" si="10"/>
        <v>1873</v>
      </c>
      <c r="Q43" s="20">
        <f t="shared" si="10"/>
        <v>30318</v>
      </c>
      <c r="R43" s="18">
        <f t="shared" si="10"/>
        <v>22965</v>
      </c>
      <c r="S43" s="19">
        <f t="shared" si="10"/>
        <v>442</v>
      </c>
      <c r="T43" s="20">
        <f t="shared" si="10"/>
        <v>23407</v>
      </c>
      <c r="U43" s="19">
        <f t="shared" si="10"/>
        <v>6182</v>
      </c>
      <c r="V43" s="19">
        <f t="shared" si="10"/>
        <v>87</v>
      </c>
      <c r="W43" s="20">
        <f t="shared" si="10"/>
        <v>6269</v>
      </c>
      <c r="X43" s="20">
        <f t="shared" si="10"/>
        <v>1887</v>
      </c>
      <c r="Y43" s="20">
        <f t="shared" si="10"/>
        <v>31563</v>
      </c>
      <c r="Z43" s="2"/>
    </row>
    <row r="44" spans="1:26" x14ac:dyDescent="0.25">
      <c r="A44" s="2" t="s">
        <v>18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 t="s">
        <v>15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53"/>
      <c r="Z45" s="2"/>
    </row>
    <row r="46" spans="1:26" x14ac:dyDescent="0.25">
      <c r="A46" s="10" t="s">
        <v>19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13"/>
      <c r="V60" s="15"/>
      <c r="W60" s="15"/>
      <c r="X60" s="2"/>
      <c r="Y60" s="2"/>
      <c r="Z60" s="2"/>
    </row>
    <row r="61" spans="1:26" x14ac:dyDescent="0.25">
      <c r="A61" s="2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13"/>
      <c r="V61" s="15"/>
      <c r="W61" s="15"/>
      <c r="X61" s="2"/>
      <c r="Y61" s="2"/>
      <c r="Z61" s="2"/>
    </row>
    <row r="62" spans="1:26" x14ac:dyDescent="0.25">
      <c r="A62" s="2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13"/>
      <c r="V62" s="15"/>
      <c r="W62" s="15"/>
      <c r="X62" s="2"/>
      <c r="Y62" s="2"/>
      <c r="Z62" s="2"/>
    </row>
    <row r="63" spans="1:26" x14ac:dyDescent="0.25">
      <c r="A63" s="2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13"/>
      <c r="V63" s="13"/>
      <c r="W63" s="13"/>
      <c r="X63" s="2"/>
      <c r="Y63" s="2"/>
      <c r="Z63" s="2"/>
    </row>
    <row r="64" spans="1:26" x14ac:dyDescent="0.25">
      <c r="A64" s="2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1.5" x14ac:dyDescent="0.25">
      <c r="A65" s="4" t="s">
        <v>0</v>
      </c>
      <c r="B65" s="5" t="s">
        <v>1</v>
      </c>
      <c r="C65" s="6" t="s">
        <v>2</v>
      </c>
      <c r="D65" s="6" t="s">
        <v>3</v>
      </c>
      <c r="E65" s="6" t="s">
        <v>4</v>
      </c>
      <c r="F65" s="6" t="s">
        <v>5</v>
      </c>
      <c r="G65" s="6" t="s">
        <v>6</v>
      </c>
      <c r="H65" s="6" t="s">
        <v>7</v>
      </c>
      <c r="I65" s="6" t="s">
        <v>8</v>
      </c>
      <c r="J65" s="2"/>
      <c r="K65" s="2"/>
      <c r="L65" s="2"/>
      <c r="M65" s="2"/>
      <c r="N65" s="2"/>
      <c r="O65" s="2"/>
      <c r="P65" s="2"/>
      <c r="Q65" s="2"/>
      <c r="R65" s="5" t="s">
        <v>1</v>
      </c>
      <c r="S65" s="6" t="s">
        <v>2</v>
      </c>
      <c r="T65" s="6" t="s">
        <v>3</v>
      </c>
      <c r="U65" s="6" t="s">
        <v>4</v>
      </c>
      <c r="V65" s="6" t="s">
        <v>5</v>
      </c>
      <c r="W65" s="6" t="s">
        <v>6</v>
      </c>
      <c r="X65" s="6" t="s">
        <v>7</v>
      </c>
      <c r="Y65" s="6" t="s">
        <v>8</v>
      </c>
      <c r="Z65" s="2"/>
    </row>
    <row r="66" spans="1:26" x14ac:dyDescent="0.25">
      <c r="A66" s="8">
        <v>0</v>
      </c>
      <c r="B66" s="22">
        <f t="shared" ref="B66:I75" si="11">B5/B$43</f>
        <v>1.1221092003831593E-2</v>
      </c>
      <c r="C66" s="23">
        <f t="shared" si="11"/>
        <v>0.18167938931297709</v>
      </c>
      <c r="D66" s="24">
        <f t="shared" si="11"/>
        <v>2.0832436620324538E-2</v>
      </c>
      <c r="E66" s="23">
        <f t="shared" si="11"/>
        <v>1.2116622491480499E-2</v>
      </c>
      <c r="F66" s="23">
        <f t="shared" si="11"/>
        <v>4.6511627906976744E-2</v>
      </c>
      <c r="G66" s="24">
        <f t="shared" si="11"/>
        <v>1.4464632210266361E-2</v>
      </c>
      <c r="H66" s="23">
        <f t="shared" si="11"/>
        <v>6.6703724291272927E-3</v>
      </c>
      <c r="I66" s="23">
        <f t="shared" si="11"/>
        <v>1.8826748314387153E-2</v>
      </c>
      <c r="J66" s="2"/>
      <c r="K66" s="42"/>
      <c r="L66" s="2"/>
      <c r="M66" s="2"/>
      <c r="N66" s="2"/>
      <c r="O66" s="2"/>
      <c r="P66" s="2"/>
      <c r="Q66" s="2"/>
      <c r="R66" s="22">
        <f t="shared" ref="R66:Y75" si="12">R5/R$43</f>
        <v>1.6982364467668192E-3</v>
      </c>
      <c r="S66" s="23">
        <f t="shared" si="12"/>
        <v>3.8461538461538464E-2</v>
      </c>
      <c r="T66" s="24">
        <f t="shared" si="12"/>
        <v>2.3924467039774426E-3</v>
      </c>
      <c r="U66" s="23">
        <f t="shared" si="12"/>
        <v>1.132319637657716E-3</v>
      </c>
      <c r="V66" s="23">
        <f t="shared" si="12"/>
        <v>0.21839080459770116</v>
      </c>
      <c r="W66" s="24">
        <f t="shared" si="12"/>
        <v>4.1473919285372465E-3</v>
      </c>
      <c r="X66" s="23">
        <f t="shared" si="12"/>
        <v>6.8892421833598302E-3</v>
      </c>
      <c r="Y66" s="23">
        <f t="shared" si="12"/>
        <v>3.0098533092545068E-3</v>
      </c>
      <c r="Z66" s="2"/>
    </row>
    <row r="67" spans="1:26" x14ac:dyDescent="0.25">
      <c r="A67" s="8">
        <v>1</v>
      </c>
      <c r="B67" s="25">
        <f t="shared" si="11"/>
        <v>1.2771974638507504E-3</v>
      </c>
      <c r="C67" s="23">
        <f t="shared" si="11"/>
        <v>1.3740458015267175E-2</v>
      </c>
      <c r="D67" s="24">
        <f t="shared" si="11"/>
        <v>1.9799423234192742E-3</v>
      </c>
      <c r="E67" s="23">
        <f t="shared" si="11"/>
        <v>9.4282468761832633E-2</v>
      </c>
      <c r="F67" s="23">
        <f t="shared" si="11"/>
        <v>2.0671834625322998E-2</v>
      </c>
      <c r="G67" s="24">
        <f t="shared" si="11"/>
        <v>8.925736461457047E-2</v>
      </c>
      <c r="H67" s="23">
        <f t="shared" si="11"/>
        <v>3.8910505836575876E-3</v>
      </c>
      <c r="I67" s="23">
        <f t="shared" si="11"/>
        <v>1.8207875964952283E-2</v>
      </c>
      <c r="J67" s="2"/>
      <c r="K67" s="43"/>
      <c r="L67" s="43"/>
      <c r="M67" s="2"/>
      <c r="N67" s="42"/>
      <c r="O67" s="2"/>
      <c r="P67" s="2"/>
      <c r="Q67" s="2"/>
      <c r="R67" s="25">
        <f t="shared" si="12"/>
        <v>5.2253429131286745E-4</v>
      </c>
      <c r="S67" s="23">
        <f t="shared" si="12"/>
        <v>2.9411764705882353E-2</v>
      </c>
      <c r="T67" s="24">
        <f t="shared" si="12"/>
        <v>1.068056564275644E-3</v>
      </c>
      <c r="U67" s="23">
        <f t="shared" si="12"/>
        <v>7.5541895826593333E-2</v>
      </c>
      <c r="V67" s="23">
        <f t="shared" si="12"/>
        <v>4.5977011494252873E-2</v>
      </c>
      <c r="W67" s="24">
        <f t="shared" si="12"/>
        <v>7.5131599936193977E-2</v>
      </c>
      <c r="X67" s="23">
        <f t="shared" si="12"/>
        <v>5.2994170641229468E-4</v>
      </c>
      <c r="Y67" s="23">
        <f t="shared" si="12"/>
        <v>1.5746285207363053E-2</v>
      </c>
      <c r="Z67" s="2"/>
    </row>
    <row r="68" spans="1:26" x14ac:dyDescent="0.25">
      <c r="A68" s="8">
        <v>2</v>
      </c>
      <c r="B68" s="25">
        <f t="shared" si="11"/>
        <v>7.2982712220042876E-4</v>
      </c>
      <c r="C68" s="23">
        <f t="shared" si="11"/>
        <v>6.8702290076335876E-3</v>
      </c>
      <c r="D68" s="24">
        <f t="shared" si="11"/>
        <v>1.0760556105539533E-3</v>
      </c>
      <c r="E68" s="23">
        <f t="shared" si="11"/>
        <v>5.679666792881484E-2</v>
      </c>
      <c r="F68" s="23">
        <f t="shared" si="11"/>
        <v>2.3255813953488372E-2</v>
      </c>
      <c r="G68" s="24">
        <f t="shared" si="11"/>
        <v>5.4506967719174459E-2</v>
      </c>
      <c r="H68" s="23">
        <f t="shared" si="11"/>
        <v>7.2262367982212344E-3</v>
      </c>
      <c r="I68" s="23">
        <f t="shared" si="11"/>
        <v>1.1302563434415817E-2</v>
      </c>
      <c r="R68" s="25">
        <f t="shared" si="12"/>
        <v>4.7898976703679511E-4</v>
      </c>
      <c r="S68" s="23">
        <f t="shared" si="12"/>
        <v>1.8099547511312219E-2</v>
      </c>
      <c r="T68" s="24">
        <f t="shared" si="12"/>
        <v>8.1172298884948945E-4</v>
      </c>
      <c r="U68" s="23">
        <f t="shared" si="12"/>
        <v>3.4778388870915562E-2</v>
      </c>
      <c r="V68" s="23">
        <f t="shared" si="12"/>
        <v>3.4482758620689655E-2</v>
      </c>
      <c r="W68" s="24">
        <f t="shared" si="12"/>
        <v>3.4774286170043071E-2</v>
      </c>
      <c r="X68" s="23">
        <f t="shared" si="12"/>
        <v>3.7095919448860626E-3</v>
      </c>
      <c r="Y68" s="23">
        <f t="shared" si="12"/>
        <v>7.7305706048221021E-3</v>
      </c>
      <c r="Z68" s="2"/>
    </row>
    <row r="69" spans="1:26" x14ac:dyDescent="0.25">
      <c r="A69" s="8">
        <v>3</v>
      </c>
      <c r="B69" s="25">
        <f t="shared" si="11"/>
        <v>1.5189526980796423E-2</v>
      </c>
      <c r="C69" s="23">
        <f t="shared" si="11"/>
        <v>0.51221374045801527</v>
      </c>
      <c r="D69" s="24">
        <f t="shared" si="11"/>
        <v>4.3214393319846771E-2</v>
      </c>
      <c r="E69" s="23">
        <f t="shared" si="11"/>
        <v>0.11719045815978796</v>
      </c>
      <c r="F69" s="23">
        <f t="shared" si="11"/>
        <v>0.56072351421188626</v>
      </c>
      <c r="G69" s="24">
        <f t="shared" si="11"/>
        <v>0.1474686893632034</v>
      </c>
      <c r="H69" s="23">
        <f t="shared" si="11"/>
        <v>1.6675931072818232E-3</v>
      </c>
      <c r="I69" s="23">
        <f t="shared" si="11"/>
        <v>6.0030617895182568E-2</v>
      </c>
      <c r="R69" s="25">
        <f t="shared" si="12"/>
        <v>7.1413019812758549E-3</v>
      </c>
      <c r="S69" s="23">
        <f t="shared" si="12"/>
        <v>0.28506787330316741</v>
      </c>
      <c r="T69" s="24">
        <f t="shared" si="12"/>
        <v>1.2389456145597472E-2</v>
      </c>
      <c r="U69" s="23">
        <f t="shared" si="12"/>
        <v>8.9776771271433187E-2</v>
      </c>
      <c r="V69" s="23">
        <f t="shared" si="12"/>
        <v>0.43678160919540232</v>
      </c>
      <c r="W69" s="24">
        <f t="shared" si="12"/>
        <v>9.4592438985484126E-2</v>
      </c>
      <c r="X69" s="23">
        <f t="shared" si="12"/>
        <v>3.7095919448860626E-3</v>
      </c>
      <c r="Y69" s="23">
        <f t="shared" si="12"/>
        <v>2.8197573107752748E-2</v>
      </c>
      <c r="Z69" s="2"/>
    </row>
    <row r="70" spans="1:26" x14ac:dyDescent="0.25">
      <c r="A70" s="8">
        <v>4</v>
      </c>
      <c r="B70" s="25">
        <f t="shared" si="11"/>
        <v>8.9859964420927786E-3</v>
      </c>
      <c r="C70" s="23">
        <f t="shared" si="11"/>
        <v>4.6564885496183206E-2</v>
      </c>
      <c r="D70" s="24">
        <f t="shared" si="11"/>
        <v>1.1104893900916799E-2</v>
      </c>
      <c r="E70" s="23">
        <f t="shared" si="11"/>
        <v>1.419916698220371E-2</v>
      </c>
      <c r="F70" s="23">
        <f t="shared" si="11"/>
        <v>3.3591731266149873E-2</v>
      </c>
      <c r="G70" s="24">
        <f t="shared" si="11"/>
        <v>1.5523019932968778E-2</v>
      </c>
      <c r="H70" s="23">
        <f t="shared" si="11"/>
        <v>1.6675931072818232E-3</v>
      </c>
      <c r="I70" s="23">
        <f t="shared" si="11"/>
        <v>1.1367707892251066E-2</v>
      </c>
      <c r="R70" s="25">
        <f t="shared" si="12"/>
        <v>2.133681689527542E-3</v>
      </c>
      <c r="S70" s="23">
        <f t="shared" si="12"/>
        <v>9.0497737556561084E-2</v>
      </c>
      <c r="T70" s="24">
        <f t="shared" si="12"/>
        <v>3.8022813688212928E-3</v>
      </c>
      <c r="U70" s="23">
        <f t="shared" si="12"/>
        <v>1.552895503073439E-2</v>
      </c>
      <c r="V70" s="23">
        <f t="shared" si="12"/>
        <v>9.1954022988505746E-2</v>
      </c>
      <c r="W70" s="24">
        <f t="shared" si="12"/>
        <v>1.6589567714148986E-2</v>
      </c>
      <c r="X70" s="23">
        <f t="shared" si="12"/>
        <v>2.6497085320614732E-3</v>
      </c>
      <c r="Y70" s="23">
        <f t="shared" si="12"/>
        <v>6.2731679498146562E-3</v>
      </c>
      <c r="Z70" s="2"/>
    </row>
    <row r="71" spans="1:26" x14ac:dyDescent="0.25">
      <c r="A71" s="8">
        <v>5</v>
      </c>
      <c r="B71" s="25">
        <f t="shared" si="11"/>
        <v>3.1017652693518223E-3</v>
      </c>
      <c r="C71" s="23">
        <f t="shared" si="11"/>
        <v>1.2977099236641221E-2</v>
      </c>
      <c r="D71" s="24">
        <f t="shared" si="11"/>
        <v>3.6585890758834417E-3</v>
      </c>
      <c r="E71" s="23">
        <f t="shared" si="11"/>
        <v>1.2684589170768649E-2</v>
      </c>
      <c r="F71" s="23">
        <f t="shared" si="11"/>
        <v>1.5503875968992248E-2</v>
      </c>
      <c r="G71" s="24">
        <f t="shared" si="11"/>
        <v>1.2877050626212735E-2</v>
      </c>
      <c r="H71" s="24">
        <f t="shared" si="11"/>
        <v>5.5586436909394106E-4</v>
      </c>
      <c r="I71" s="23">
        <f t="shared" si="11"/>
        <v>5.1789843979023484E-3</v>
      </c>
      <c r="R71" s="25">
        <f t="shared" si="12"/>
        <v>7.8380143696930111E-4</v>
      </c>
      <c r="S71" s="23">
        <f t="shared" si="12"/>
        <v>1.3574660633484163E-2</v>
      </c>
      <c r="T71" s="24">
        <f t="shared" si="12"/>
        <v>1.0253343017046182E-3</v>
      </c>
      <c r="U71" s="23">
        <f t="shared" si="12"/>
        <v>8.4115173083144611E-3</v>
      </c>
      <c r="V71" s="23">
        <f t="shared" si="12"/>
        <v>2.2988505747126436E-2</v>
      </c>
      <c r="W71" s="24">
        <f t="shared" si="12"/>
        <v>8.6138140054235132E-3</v>
      </c>
      <c r="X71" s="24">
        <f t="shared" si="12"/>
        <v>1.0598834128245894E-3</v>
      </c>
      <c r="Y71" s="23">
        <f t="shared" si="12"/>
        <v>2.5346133130564269E-3</v>
      </c>
      <c r="Z71" s="2"/>
    </row>
    <row r="72" spans="1:26" x14ac:dyDescent="0.25">
      <c r="A72" s="8">
        <v>6</v>
      </c>
      <c r="B72" s="25">
        <f t="shared" si="11"/>
        <v>2.5863248642977694E-2</v>
      </c>
      <c r="C72" s="23">
        <f t="shared" si="11"/>
        <v>4.1221374045801527E-2</v>
      </c>
      <c r="D72" s="24">
        <f t="shared" si="11"/>
        <v>2.6729221366160204E-2</v>
      </c>
      <c r="E72" s="23">
        <f t="shared" si="11"/>
        <v>0.10886028019689512</v>
      </c>
      <c r="F72" s="23">
        <f t="shared" si="11"/>
        <v>0.22739018087855298</v>
      </c>
      <c r="G72" s="24">
        <f t="shared" si="11"/>
        <v>0.11695184335861704</v>
      </c>
      <c r="H72" s="23">
        <f t="shared" si="11"/>
        <v>3.3351862145636463E-3</v>
      </c>
      <c r="I72" s="23">
        <f t="shared" si="11"/>
        <v>4.2018175303736034E-2</v>
      </c>
      <c r="R72" s="25">
        <f t="shared" si="12"/>
        <v>1.0145874156324843E-2</v>
      </c>
      <c r="S72" s="23">
        <f t="shared" si="12"/>
        <v>4.9773755656108594E-2</v>
      </c>
      <c r="T72" s="24">
        <f t="shared" si="12"/>
        <v>1.0894176955611569E-2</v>
      </c>
      <c r="U72" s="23">
        <f t="shared" si="12"/>
        <v>0.20300873503720479</v>
      </c>
      <c r="V72" s="23">
        <f t="shared" si="12"/>
        <v>8.0459770114942528E-2</v>
      </c>
      <c r="W72" s="24">
        <f t="shared" si="12"/>
        <v>0.20130802360823097</v>
      </c>
      <c r="X72" s="23">
        <f t="shared" si="12"/>
        <v>2.6497085320614732E-3</v>
      </c>
      <c r="Y72" s="23">
        <f t="shared" si="12"/>
        <v>4.8221018280898517E-2</v>
      </c>
      <c r="Z72" s="2"/>
    </row>
    <row r="73" spans="1:26" x14ac:dyDescent="0.25">
      <c r="A73" s="8">
        <v>7</v>
      </c>
      <c r="B73" s="25">
        <f t="shared" si="11"/>
        <v>5.0175614651279477E-3</v>
      </c>
      <c r="C73" s="23">
        <f t="shared" si="11"/>
        <v>9.1603053435114507E-3</v>
      </c>
      <c r="D73" s="24">
        <f t="shared" si="11"/>
        <v>5.2511513795032924E-3</v>
      </c>
      <c r="E73" s="23">
        <f t="shared" si="11"/>
        <v>1.9121544869367665E-2</v>
      </c>
      <c r="F73" s="23">
        <f t="shared" si="11"/>
        <v>2.5839793281653748E-3</v>
      </c>
      <c r="G73" s="24">
        <f t="shared" si="11"/>
        <v>1.7992591285941082E-2</v>
      </c>
      <c r="H73" s="23">
        <f t="shared" si="11"/>
        <v>0</v>
      </c>
      <c r="I73" s="23">
        <f t="shared" si="11"/>
        <v>7.2961792775479628E-3</v>
      </c>
      <c r="R73" s="25">
        <f t="shared" si="12"/>
        <v>3.8319181362943609E-3</v>
      </c>
      <c r="S73" s="23">
        <f t="shared" si="12"/>
        <v>2.7149321266968326E-2</v>
      </c>
      <c r="T73" s="24">
        <f t="shared" si="12"/>
        <v>4.2722262571025758E-3</v>
      </c>
      <c r="U73" s="23">
        <f t="shared" si="12"/>
        <v>1.6661274668392106E-2</v>
      </c>
      <c r="V73" s="23">
        <f t="shared" si="12"/>
        <v>0</v>
      </c>
      <c r="W73" s="24">
        <f t="shared" si="12"/>
        <v>1.6430052639974477E-2</v>
      </c>
      <c r="X73" s="23">
        <f t="shared" si="12"/>
        <v>5.2994170641229468E-4</v>
      </c>
      <c r="Y73" s="23">
        <f t="shared" si="12"/>
        <v>6.4632639482938882E-3</v>
      </c>
      <c r="Z73" s="2"/>
    </row>
    <row r="74" spans="1:26" x14ac:dyDescent="0.25">
      <c r="A74" s="8">
        <v>8</v>
      </c>
      <c r="B74" s="25">
        <f t="shared" si="11"/>
        <v>3.4210646353145099E-3</v>
      </c>
      <c r="C74" s="23">
        <f t="shared" si="11"/>
        <v>4.5801526717557254E-3</v>
      </c>
      <c r="D74" s="24">
        <f t="shared" si="11"/>
        <v>3.4864201781948092E-3</v>
      </c>
      <c r="E74" s="23">
        <f t="shared" si="11"/>
        <v>9.4661113214691405E-3</v>
      </c>
      <c r="F74" s="23">
        <f t="shared" si="11"/>
        <v>1.0335917312661499E-2</v>
      </c>
      <c r="G74" s="24">
        <f t="shared" si="11"/>
        <v>9.5254895043217491E-3</v>
      </c>
      <c r="H74" s="23">
        <f t="shared" si="11"/>
        <v>1.1117287381878821E-3</v>
      </c>
      <c r="I74" s="23">
        <f t="shared" si="11"/>
        <v>4.4623953617146019E-3</v>
      </c>
      <c r="R74" s="25">
        <f t="shared" si="12"/>
        <v>2.7868495536686262E-3</v>
      </c>
      <c r="S74" s="23">
        <f t="shared" si="12"/>
        <v>2.2624434389140271E-2</v>
      </c>
      <c r="T74" s="24">
        <f t="shared" si="12"/>
        <v>3.1614474302559064E-3</v>
      </c>
      <c r="U74" s="23">
        <f t="shared" si="12"/>
        <v>1.083791653186671E-2</v>
      </c>
      <c r="V74" s="23">
        <f t="shared" si="12"/>
        <v>0</v>
      </c>
      <c r="W74" s="24">
        <f t="shared" si="12"/>
        <v>1.0687509969692135E-2</v>
      </c>
      <c r="X74" s="23">
        <f t="shared" si="12"/>
        <v>5.2994170641229468E-4</v>
      </c>
      <c r="Y74" s="23">
        <f t="shared" si="12"/>
        <v>4.498938630675158E-3</v>
      </c>
      <c r="Z74" s="2"/>
    </row>
    <row r="75" spans="1:26" x14ac:dyDescent="0.25">
      <c r="A75" s="8">
        <v>9</v>
      </c>
      <c r="B75" s="25">
        <f t="shared" si="11"/>
        <v>1.1312320394106646E-2</v>
      </c>
      <c r="C75" s="23">
        <f t="shared" si="11"/>
        <v>1.0687022900763359E-2</v>
      </c>
      <c r="D75" s="24">
        <f t="shared" si="11"/>
        <v>1.1277062798605433E-2</v>
      </c>
      <c r="E75" s="23">
        <f t="shared" si="11"/>
        <v>0.15675880348352897</v>
      </c>
      <c r="F75" s="23">
        <f t="shared" si="11"/>
        <v>2.8423772609819122E-2</v>
      </c>
      <c r="G75" s="24">
        <f t="shared" si="11"/>
        <v>0.14799788322455459</v>
      </c>
      <c r="H75" s="23">
        <f t="shared" si="11"/>
        <v>1.1117287381878821E-3</v>
      </c>
      <c r="I75" s="23">
        <f t="shared" si="11"/>
        <v>3.5927168496140194E-2</v>
      </c>
      <c r="R75" s="25">
        <f t="shared" si="12"/>
        <v>8.142826039625517E-3</v>
      </c>
      <c r="S75" s="23">
        <f t="shared" si="12"/>
        <v>2.4886877828054297E-2</v>
      </c>
      <c r="T75" s="24">
        <f t="shared" si="12"/>
        <v>8.4590079890631015E-3</v>
      </c>
      <c r="U75" s="23">
        <f t="shared" si="12"/>
        <v>0.15771594953089615</v>
      </c>
      <c r="V75" s="23">
        <f t="shared" si="12"/>
        <v>6.8965517241379309E-2</v>
      </c>
      <c r="W75" s="24">
        <f t="shared" si="12"/>
        <v>0.15648428776519382</v>
      </c>
      <c r="X75" s="23">
        <f t="shared" si="12"/>
        <v>1.0598834128245894E-3</v>
      </c>
      <c r="Y75" s="23">
        <f t="shared" si="12"/>
        <v>3.7417229033995504E-2</v>
      </c>
      <c r="Z75" s="2"/>
    </row>
    <row r="76" spans="1:26" x14ac:dyDescent="0.25">
      <c r="A76" s="8">
        <v>10</v>
      </c>
      <c r="B76" s="25">
        <f t="shared" ref="B76:I85" si="13">B15/B$43</f>
        <v>7.1614286365917074E-3</v>
      </c>
      <c r="C76" s="23">
        <f t="shared" si="13"/>
        <v>6.1068702290076335E-3</v>
      </c>
      <c r="D76" s="24">
        <f t="shared" si="13"/>
        <v>7.1019670296560925E-3</v>
      </c>
      <c r="E76" s="23">
        <f t="shared" si="13"/>
        <v>7.5160923892464981E-2</v>
      </c>
      <c r="F76" s="23">
        <f t="shared" si="13"/>
        <v>5.1679586563307496E-3</v>
      </c>
      <c r="G76" s="24">
        <f t="shared" si="13"/>
        <v>7.0382783559710713E-2</v>
      </c>
      <c r="H76" s="23">
        <f t="shared" si="13"/>
        <v>1.6675931072818232E-3</v>
      </c>
      <c r="I76" s="23">
        <f t="shared" si="13"/>
        <v>1.8468453796293281E-2</v>
      </c>
      <c r="R76" s="25">
        <f t="shared" ref="R76:Y85" si="14">R15/R$43</f>
        <v>4.5721750489875895E-3</v>
      </c>
      <c r="S76" s="23">
        <f t="shared" si="14"/>
        <v>0.15610859728506787</v>
      </c>
      <c r="T76" s="24">
        <f t="shared" si="14"/>
        <v>7.4336736873584826E-3</v>
      </c>
      <c r="U76" s="23">
        <f t="shared" si="14"/>
        <v>4.9013264315755416E-2</v>
      </c>
      <c r="V76" s="23">
        <f t="shared" si="14"/>
        <v>0</v>
      </c>
      <c r="W76" s="24">
        <f t="shared" si="14"/>
        <v>4.8333067474876375E-2</v>
      </c>
      <c r="X76" s="23">
        <f t="shared" si="14"/>
        <v>2.6497085320614732E-3</v>
      </c>
      <c r="Y76" s="23">
        <f t="shared" si="14"/>
        <v>1.5271045211164971E-2</v>
      </c>
      <c r="Z76" s="2"/>
    </row>
    <row r="77" spans="1:26" x14ac:dyDescent="0.25">
      <c r="A77" s="8">
        <v>11</v>
      </c>
      <c r="B77" s="25">
        <f t="shared" si="13"/>
        <v>8.11932673447977E-3</v>
      </c>
      <c r="C77" s="23">
        <f t="shared" si="13"/>
        <v>3.0534351145038168E-3</v>
      </c>
      <c r="D77" s="24">
        <f t="shared" si="13"/>
        <v>7.8336848448327806E-3</v>
      </c>
      <c r="E77" s="23">
        <f t="shared" si="13"/>
        <v>3.8621734191594093E-2</v>
      </c>
      <c r="F77" s="23">
        <f t="shared" si="13"/>
        <v>2.5839793281653748E-3</v>
      </c>
      <c r="G77" s="24">
        <f t="shared" si="13"/>
        <v>3.6161580525665905E-2</v>
      </c>
      <c r="H77" s="23">
        <f t="shared" si="13"/>
        <v>1.0005558643690939E-2</v>
      </c>
      <c r="I77" s="23">
        <f t="shared" si="13"/>
        <v>1.3191752711638057E-2</v>
      </c>
      <c r="R77" s="25">
        <f t="shared" si="14"/>
        <v>3.4400174178097105E-3</v>
      </c>
      <c r="S77" s="23">
        <f t="shared" si="14"/>
        <v>3.1674208144796379E-2</v>
      </c>
      <c r="T77" s="24">
        <f t="shared" si="14"/>
        <v>3.973170419105396E-3</v>
      </c>
      <c r="U77" s="23">
        <f t="shared" si="14"/>
        <v>2.491103202846975E-2</v>
      </c>
      <c r="V77" s="23">
        <f t="shared" si="14"/>
        <v>0</v>
      </c>
      <c r="W77" s="24">
        <f t="shared" si="14"/>
        <v>2.4565321422874462E-2</v>
      </c>
      <c r="X77" s="23">
        <f t="shared" si="14"/>
        <v>4.2395336512983575E-3</v>
      </c>
      <c r="Y77" s="23">
        <f t="shared" si="14"/>
        <v>8.0790799353673611E-3</v>
      </c>
      <c r="Z77" s="2"/>
    </row>
    <row r="78" spans="1:26" x14ac:dyDescent="0.25">
      <c r="A78" s="8">
        <v>12</v>
      </c>
      <c r="B78" s="25">
        <f t="shared" si="13"/>
        <v>9.0088035396615432E-2</v>
      </c>
      <c r="C78" s="23">
        <f t="shared" si="13"/>
        <v>2.9770992366412213E-2</v>
      </c>
      <c r="D78" s="24">
        <f t="shared" si="13"/>
        <v>8.6687039986226483E-2</v>
      </c>
      <c r="E78" s="23">
        <f t="shared" si="13"/>
        <v>0.10071942446043165</v>
      </c>
      <c r="F78" s="23">
        <f t="shared" si="13"/>
        <v>7.7519379844961239E-3</v>
      </c>
      <c r="G78" s="24">
        <f t="shared" si="13"/>
        <v>9.4372905274298813E-2</v>
      </c>
      <c r="H78" s="23">
        <f t="shared" si="13"/>
        <v>6.559199555308505E-2</v>
      </c>
      <c r="I78" s="23">
        <f t="shared" si="13"/>
        <v>8.6870134523305428E-2</v>
      </c>
      <c r="R78" s="25">
        <f t="shared" si="14"/>
        <v>0.10124101894186806</v>
      </c>
      <c r="S78" s="23">
        <f t="shared" si="14"/>
        <v>7.6923076923076927E-2</v>
      </c>
      <c r="T78" s="24">
        <f t="shared" si="14"/>
        <v>0.10078181740504977</v>
      </c>
      <c r="U78" s="23">
        <f t="shared" si="14"/>
        <v>0.10837916531866709</v>
      </c>
      <c r="V78" s="23">
        <f t="shared" si="14"/>
        <v>0</v>
      </c>
      <c r="W78" s="24">
        <f t="shared" si="14"/>
        <v>0.10687509969692136</v>
      </c>
      <c r="X78" s="23">
        <f t="shared" si="14"/>
        <v>3.9745627980922099E-2</v>
      </c>
      <c r="Y78" s="23">
        <f t="shared" si="14"/>
        <v>9.8342996546589359E-2</v>
      </c>
      <c r="Z78" s="2"/>
    </row>
    <row r="79" spans="1:26" x14ac:dyDescent="0.25">
      <c r="A79" s="8">
        <v>13</v>
      </c>
      <c r="B79" s="25">
        <f t="shared" si="13"/>
        <v>8.7852939834876617E-2</v>
      </c>
      <c r="C79" s="23">
        <f t="shared" si="13"/>
        <v>1.9083969465648856E-2</v>
      </c>
      <c r="D79" s="24">
        <f t="shared" si="13"/>
        <v>8.3975379847630524E-2</v>
      </c>
      <c r="E79" s="23">
        <f t="shared" si="13"/>
        <v>4.6383945475198786E-2</v>
      </c>
      <c r="F79" s="23">
        <f t="shared" si="13"/>
        <v>0</v>
      </c>
      <c r="G79" s="24">
        <f t="shared" si="13"/>
        <v>4.3217498677015347E-2</v>
      </c>
      <c r="H79" s="23">
        <f t="shared" si="13"/>
        <v>2.6125625347415232E-2</v>
      </c>
      <c r="I79" s="23">
        <f t="shared" si="13"/>
        <v>7.3059509462232497E-2</v>
      </c>
      <c r="J79" s="2"/>
      <c r="K79" s="42"/>
      <c r="L79" s="43"/>
      <c r="M79" s="2"/>
      <c r="N79" s="42"/>
      <c r="O79" s="2"/>
      <c r="P79" s="2"/>
      <c r="Q79" s="2"/>
      <c r="R79" s="25">
        <f t="shared" si="14"/>
        <v>0.11082081428260396</v>
      </c>
      <c r="S79" s="23">
        <f t="shared" si="14"/>
        <v>6.7873303167420809E-2</v>
      </c>
      <c r="T79" s="24">
        <f t="shared" si="14"/>
        <v>0.11000982612039134</v>
      </c>
      <c r="U79" s="23">
        <f t="shared" si="14"/>
        <v>4.7395664833387252E-2</v>
      </c>
      <c r="V79" s="23">
        <f t="shared" si="14"/>
        <v>0</v>
      </c>
      <c r="W79" s="24">
        <f t="shared" si="14"/>
        <v>4.6737916733131282E-2</v>
      </c>
      <c r="X79" s="23">
        <f t="shared" si="14"/>
        <v>4.9814520402755698E-2</v>
      </c>
      <c r="Y79" s="23">
        <f t="shared" si="14"/>
        <v>9.38440579159142E-2</v>
      </c>
      <c r="Z79" s="2"/>
    </row>
    <row r="80" spans="1:26" x14ac:dyDescent="0.25">
      <c r="A80" s="8">
        <v>14</v>
      </c>
      <c r="B80" s="25">
        <f t="shared" si="13"/>
        <v>0.13670574282716783</v>
      </c>
      <c r="C80" s="23">
        <f t="shared" si="13"/>
        <v>2.8244274809160305E-2</v>
      </c>
      <c r="D80" s="24">
        <f t="shared" si="13"/>
        <v>0.13059010889682779</v>
      </c>
      <c r="E80" s="23">
        <f t="shared" si="13"/>
        <v>2.5747822794396063E-2</v>
      </c>
      <c r="F80" s="23">
        <f t="shared" si="13"/>
        <v>2.5839793281653748E-3</v>
      </c>
      <c r="G80" s="24">
        <f t="shared" si="13"/>
        <v>2.4166519668371848E-2</v>
      </c>
      <c r="H80" s="23">
        <f t="shared" si="13"/>
        <v>5.2807115063924402E-2</v>
      </c>
      <c r="I80" s="23">
        <f t="shared" si="13"/>
        <v>0.10638089964496271</v>
      </c>
      <c r="J80" s="2"/>
      <c r="K80" s="42"/>
      <c r="L80" s="43"/>
      <c r="M80" s="2"/>
      <c r="N80" s="42"/>
      <c r="O80" s="2"/>
      <c r="P80" s="2"/>
      <c r="Q80" s="2"/>
      <c r="R80" s="25">
        <f t="shared" si="14"/>
        <v>0.1545830611800566</v>
      </c>
      <c r="S80" s="23">
        <f t="shared" si="14"/>
        <v>2.2624434389140271E-2</v>
      </c>
      <c r="T80" s="24">
        <f t="shared" si="14"/>
        <v>0.15209125475285171</v>
      </c>
      <c r="U80" s="23">
        <f t="shared" si="14"/>
        <v>1.9896473633128436E-2</v>
      </c>
      <c r="V80" s="23">
        <f t="shared" si="14"/>
        <v>0</v>
      </c>
      <c r="W80" s="24">
        <f t="shared" si="14"/>
        <v>1.9620354123464669E-2</v>
      </c>
      <c r="X80" s="23">
        <f t="shared" si="14"/>
        <v>7.8431372549019607E-2</v>
      </c>
      <c r="Y80" s="23">
        <f t="shared" si="14"/>
        <v>0.12137629502898964</v>
      </c>
      <c r="Z80" s="2"/>
    </row>
    <row r="81" spans="1:26" x14ac:dyDescent="0.25">
      <c r="A81" s="8">
        <v>15</v>
      </c>
      <c r="B81" s="25">
        <f t="shared" si="13"/>
        <v>0.20996214021803586</v>
      </c>
      <c r="C81" s="23">
        <f t="shared" si="13"/>
        <v>4.2748091603053436E-2</v>
      </c>
      <c r="D81" s="24">
        <f t="shared" si="13"/>
        <v>0.20053372358283475</v>
      </c>
      <c r="E81" s="23">
        <f t="shared" si="13"/>
        <v>6.967057932601288E-2</v>
      </c>
      <c r="F81" s="23">
        <f t="shared" si="13"/>
        <v>1.2919896640826873E-2</v>
      </c>
      <c r="G81" s="24">
        <f t="shared" si="13"/>
        <v>6.5796436761333565E-2</v>
      </c>
      <c r="H81" s="23">
        <f t="shared" si="13"/>
        <v>0.16008893829905502</v>
      </c>
      <c r="I81" s="23">
        <f t="shared" si="13"/>
        <v>0.1732842578417641</v>
      </c>
      <c r="J81" s="2"/>
      <c r="K81" s="42"/>
      <c r="L81" s="43"/>
      <c r="M81" s="2"/>
      <c r="N81" s="42"/>
      <c r="O81" s="2"/>
      <c r="P81" s="2"/>
      <c r="Q81" s="2"/>
      <c r="R81" s="25">
        <f t="shared" si="14"/>
        <v>0.2419333768778576</v>
      </c>
      <c r="S81" s="23">
        <f t="shared" si="14"/>
        <v>9.0497737556561094E-3</v>
      </c>
      <c r="T81" s="24">
        <f t="shared" si="14"/>
        <v>0.23753577989490324</v>
      </c>
      <c r="U81" s="23">
        <f t="shared" si="14"/>
        <v>8.7026852151407305E-2</v>
      </c>
      <c r="V81" s="23">
        <f t="shared" si="14"/>
        <v>0</v>
      </c>
      <c r="W81" s="24">
        <f t="shared" si="14"/>
        <v>8.5819109905886107E-2</v>
      </c>
      <c r="X81" s="23">
        <f t="shared" si="14"/>
        <v>0.1499735029146794</v>
      </c>
      <c r="Y81" s="23">
        <f t="shared" si="14"/>
        <v>0.20216709438266325</v>
      </c>
      <c r="Z81" s="2"/>
    </row>
    <row r="82" spans="1:26" x14ac:dyDescent="0.25">
      <c r="A82" s="8">
        <v>16</v>
      </c>
      <c r="B82" s="25">
        <f t="shared" si="13"/>
        <v>0.17392692605938967</v>
      </c>
      <c r="C82" s="23">
        <f t="shared" si="13"/>
        <v>6.8702290076335876E-3</v>
      </c>
      <c r="D82" s="24">
        <f t="shared" si="13"/>
        <v>0.16450738174148841</v>
      </c>
      <c r="E82" s="23">
        <f t="shared" si="13"/>
        <v>1.1927300265051117E-2</v>
      </c>
      <c r="F82" s="23">
        <f t="shared" si="13"/>
        <v>0</v>
      </c>
      <c r="G82" s="24">
        <f t="shared" si="13"/>
        <v>1.1113071088375375E-2</v>
      </c>
      <c r="H82" s="23">
        <f t="shared" si="13"/>
        <v>8.7270705947748745E-2</v>
      </c>
      <c r="I82" s="23">
        <f t="shared" si="13"/>
        <v>0.13165694928503957</v>
      </c>
      <c r="J82" s="2"/>
      <c r="K82" s="42"/>
      <c r="L82" s="43"/>
      <c r="M82" s="2"/>
      <c r="N82" s="42"/>
      <c r="O82" s="2"/>
      <c r="P82" s="2"/>
      <c r="Q82" s="2"/>
      <c r="R82" s="25">
        <f t="shared" si="14"/>
        <v>0.18314826910516002</v>
      </c>
      <c r="S82" s="23">
        <f t="shared" si="14"/>
        <v>2.9411764705882353E-2</v>
      </c>
      <c r="T82" s="24">
        <f t="shared" si="14"/>
        <v>0.18024522578715768</v>
      </c>
      <c r="U82" s="23">
        <f t="shared" si="14"/>
        <v>9.7055968942089937E-3</v>
      </c>
      <c r="V82" s="23">
        <f t="shared" si="14"/>
        <v>0</v>
      </c>
      <c r="W82" s="24">
        <f t="shared" si="14"/>
        <v>9.5709044504705687E-3</v>
      </c>
      <c r="X82" s="23">
        <f t="shared" si="14"/>
        <v>8.8500264970853212E-2</v>
      </c>
      <c r="Y82" s="23">
        <f t="shared" si="14"/>
        <v>0.14086113487311092</v>
      </c>
      <c r="Z82" s="2"/>
    </row>
    <row r="83" spans="1:26" x14ac:dyDescent="0.25">
      <c r="A83" s="8">
        <v>17</v>
      </c>
      <c r="B83" s="25">
        <f t="shared" si="13"/>
        <v>0.10482142042603658</v>
      </c>
      <c r="C83" s="23">
        <f t="shared" si="13"/>
        <v>1.984732824427481E-2</v>
      </c>
      <c r="D83" s="24">
        <f t="shared" si="13"/>
        <v>0.1000301295570955</v>
      </c>
      <c r="E83" s="23">
        <f t="shared" si="13"/>
        <v>2.2718667171525938E-3</v>
      </c>
      <c r="F83" s="23">
        <f t="shared" si="13"/>
        <v>0</v>
      </c>
      <c r="G83" s="24">
        <f t="shared" si="13"/>
        <v>2.1167754454048332E-3</v>
      </c>
      <c r="H83" s="23">
        <f t="shared" si="13"/>
        <v>8.9494163424124515E-2</v>
      </c>
      <c r="I83" s="23">
        <f t="shared" si="13"/>
        <v>8.1332855607309212E-2</v>
      </c>
      <c r="J83" s="2"/>
      <c r="K83" s="42"/>
      <c r="L83" s="43"/>
      <c r="M83" s="2"/>
      <c r="N83" s="42"/>
      <c r="O83" s="2"/>
      <c r="P83" s="2"/>
      <c r="Q83" s="2"/>
      <c r="R83" s="25">
        <f t="shared" si="14"/>
        <v>9.1051600261267143E-2</v>
      </c>
      <c r="S83" s="23">
        <f t="shared" si="14"/>
        <v>2.2624434389140274E-3</v>
      </c>
      <c r="T83" s="24">
        <f t="shared" si="14"/>
        <v>8.9374973298585889E-2</v>
      </c>
      <c r="U83" s="23">
        <f t="shared" si="14"/>
        <v>7.6027175671303784E-3</v>
      </c>
      <c r="V83" s="23">
        <f t="shared" si="14"/>
        <v>0</v>
      </c>
      <c r="W83" s="24">
        <f t="shared" si="14"/>
        <v>7.4972084862019459E-3</v>
      </c>
      <c r="X83" s="23">
        <f t="shared" si="14"/>
        <v>5.5113937466878642E-2</v>
      </c>
      <c r="Y83" s="23">
        <f t="shared" si="14"/>
        <v>7.1064220764819566E-2</v>
      </c>
      <c r="Z83" s="2"/>
    </row>
    <row r="84" spans="1:26" x14ac:dyDescent="0.25">
      <c r="A84" s="8">
        <v>18</v>
      </c>
      <c r="B84" s="25">
        <f t="shared" si="13"/>
        <v>7.2116042512429868E-2</v>
      </c>
      <c r="C84" s="23">
        <f t="shared" si="13"/>
        <v>4.5801526717557254E-3</v>
      </c>
      <c r="D84" s="24">
        <f t="shared" si="13"/>
        <v>6.8308010157964963E-2</v>
      </c>
      <c r="E84" s="23">
        <f t="shared" si="13"/>
        <v>1.0034078000757288E-2</v>
      </c>
      <c r="F84" s="23">
        <f t="shared" si="13"/>
        <v>0</v>
      </c>
      <c r="G84" s="24">
        <f t="shared" si="13"/>
        <v>9.3490915505380131E-3</v>
      </c>
      <c r="H84" s="23">
        <f t="shared" si="13"/>
        <v>0.12562534741523068</v>
      </c>
      <c r="I84" s="23">
        <f t="shared" si="13"/>
        <v>6.0779779160287942E-2</v>
      </c>
      <c r="J84" s="2"/>
      <c r="K84" s="42"/>
      <c r="L84" s="43"/>
      <c r="M84" s="2"/>
      <c r="N84" s="42"/>
      <c r="O84" s="2"/>
      <c r="P84" s="2"/>
      <c r="Q84" s="2"/>
      <c r="R84" s="25">
        <f t="shared" si="14"/>
        <v>5.6128891791857177E-2</v>
      </c>
      <c r="S84" s="23">
        <f t="shared" si="14"/>
        <v>2.2624434389140274E-3</v>
      </c>
      <c r="T84" s="24">
        <f t="shared" si="14"/>
        <v>5.511171871662323E-2</v>
      </c>
      <c r="U84" s="23">
        <f t="shared" si="14"/>
        <v>1.2131996117761243E-2</v>
      </c>
      <c r="V84" s="23">
        <f t="shared" si="14"/>
        <v>0</v>
      </c>
      <c r="W84" s="24">
        <f t="shared" si="14"/>
        <v>1.1963630563088213E-2</v>
      </c>
      <c r="X84" s="23">
        <f t="shared" si="14"/>
        <v>8.055113937466879E-2</v>
      </c>
      <c r="Y84" s="23">
        <f t="shared" si="14"/>
        <v>4.8062604948832494E-2</v>
      </c>
      <c r="Z84" s="2"/>
    </row>
    <row r="85" spans="1:26" x14ac:dyDescent="0.25">
      <c r="A85" s="8">
        <v>19</v>
      </c>
      <c r="B85" s="25">
        <f t="shared" si="13"/>
        <v>1.5782511517584273E-2</v>
      </c>
      <c r="C85" s="23">
        <f t="shared" si="13"/>
        <v>0</v>
      </c>
      <c r="D85" s="24">
        <f t="shared" si="13"/>
        <v>1.4892609650066715E-2</v>
      </c>
      <c r="E85" s="23">
        <f t="shared" si="13"/>
        <v>5.6796667928814845E-4</v>
      </c>
      <c r="F85" s="23">
        <f t="shared" si="13"/>
        <v>0</v>
      </c>
      <c r="G85" s="24">
        <f t="shared" si="13"/>
        <v>5.2919386135120831E-4</v>
      </c>
      <c r="H85" s="23">
        <f t="shared" si="13"/>
        <v>2.0011117287381877E-2</v>
      </c>
      <c r="I85" s="23">
        <f t="shared" si="13"/>
        <v>1.2540308133285561E-2</v>
      </c>
      <c r="J85" s="2"/>
      <c r="K85" s="42"/>
      <c r="M85" s="2"/>
      <c r="N85" s="42"/>
      <c r="O85" s="2"/>
      <c r="P85" s="2"/>
      <c r="Q85" s="2"/>
      <c r="R85" s="25">
        <f t="shared" si="14"/>
        <v>1.0015240583496626E-2</v>
      </c>
      <c r="S85" s="23">
        <f t="shared" si="14"/>
        <v>0</v>
      </c>
      <c r="T85" s="24">
        <f t="shared" si="14"/>
        <v>9.8261203913359244E-3</v>
      </c>
      <c r="U85" s="23">
        <f t="shared" si="14"/>
        <v>7.7644775153671948E-3</v>
      </c>
      <c r="V85" s="23">
        <f t="shared" si="14"/>
        <v>0</v>
      </c>
      <c r="W85" s="24">
        <f t="shared" si="14"/>
        <v>7.656723560376456E-3</v>
      </c>
      <c r="X85" s="23">
        <f t="shared" si="14"/>
        <v>5.2994170641229464E-3</v>
      </c>
      <c r="Y85" s="23">
        <f t="shared" si="14"/>
        <v>9.1246079270031373E-3</v>
      </c>
      <c r="Z85" s="2"/>
    </row>
    <row r="86" spans="1:26" x14ac:dyDescent="0.25">
      <c r="A86" s="8">
        <v>20</v>
      </c>
      <c r="B86" s="25">
        <f t="shared" ref="B86:I89" si="15">B25/B$43</f>
        <v>4.4245769283400996E-3</v>
      </c>
      <c r="C86" s="23">
        <f t="shared" si="15"/>
        <v>0</v>
      </c>
      <c r="D86" s="24">
        <f t="shared" si="15"/>
        <v>4.1750957689493393E-3</v>
      </c>
      <c r="E86" s="23">
        <f t="shared" si="15"/>
        <v>1.2684589170768649E-2</v>
      </c>
      <c r="F86" s="23">
        <f t="shared" si="15"/>
        <v>0</v>
      </c>
      <c r="G86" s="24">
        <f t="shared" si="15"/>
        <v>1.1818662903510319E-2</v>
      </c>
      <c r="H86" s="23">
        <f t="shared" si="15"/>
        <v>0.15953307392996108</v>
      </c>
      <c r="I86" s="23">
        <f t="shared" si="15"/>
        <v>1.46900752418488E-2</v>
      </c>
      <c r="J86" s="2"/>
      <c r="K86" s="42"/>
      <c r="L86" s="43"/>
      <c r="M86" s="2"/>
      <c r="N86" s="42"/>
      <c r="O86" s="2"/>
      <c r="P86" s="2"/>
      <c r="Q86" s="2"/>
      <c r="R86" s="25">
        <f t="shared" ref="R86:Y89" si="16">R25/R$43</f>
        <v>3.0045721750489875E-3</v>
      </c>
      <c r="S86" s="23">
        <f t="shared" si="16"/>
        <v>0</v>
      </c>
      <c r="T86" s="24">
        <f t="shared" si="16"/>
        <v>2.9478361174007776E-3</v>
      </c>
      <c r="U86" s="23">
        <f t="shared" si="16"/>
        <v>4.8527984471044967E-4</v>
      </c>
      <c r="V86" s="23">
        <f t="shared" si="16"/>
        <v>0</v>
      </c>
      <c r="W86" s="24">
        <f t="shared" si="16"/>
        <v>4.785452225235285E-4</v>
      </c>
      <c r="X86" s="23">
        <f t="shared" si="16"/>
        <v>8.4790673025967149E-3</v>
      </c>
      <c r="Y86" s="23">
        <f t="shared" si="16"/>
        <v>2.7880746443620695E-3</v>
      </c>
      <c r="Z86" s="2"/>
    </row>
    <row r="87" spans="1:26" x14ac:dyDescent="0.25">
      <c r="A87" s="8">
        <v>21</v>
      </c>
      <c r="B87" s="25">
        <f t="shared" si="15"/>
        <v>2.0982529763262326E-3</v>
      </c>
      <c r="C87" s="23">
        <f t="shared" si="15"/>
        <v>0</v>
      </c>
      <c r="D87" s="24">
        <f t="shared" si="15"/>
        <v>1.9799423234192742E-3</v>
      </c>
      <c r="E87" s="23">
        <f t="shared" si="15"/>
        <v>4.7330556607345703E-3</v>
      </c>
      <c r="F87" s="23">
        <f t="shared" si="15"/>
        <v>0</v>
      </c>
      <c r="G87" s="24">
        <f t="shared" si="15"/>
        <v>4.4099488445934025E-3</v>
      </c>
      <c r="H87" s="23">
        <f t="shared" si="15"/>
        <v>9.3941078376876042E-2</v>
      </c>
      <c r="I87" s="23">
        <f t="shared" si="15"/>
        <v>7.8173349402299603E-3</v>
      </c>
      <c r="J87" s="2"/>
      <c r="K87" s="42"/>
      <c r="L87" s="43"/>
      <c r="M87" s="2"/>
      <c r="N87" s="42"/>
      <c r="O87" s="2"/>
      <c r="P87" s="2"/>
      <c r="Q87" s="2"/>
      <c r="R87" s="25">
        <f t="shared" si="16"/>
        <v>1.8288700195950359E-3</v>
      </c>
      <c r="S87" s="23">
        <f t="shared" si="16"/>
        <v>0</v>
      </c>
      <c r="T87" s="24">
        <f t="shared" si="16"/>
        <v>1.794335027983082E-3</v>
      </c>
      <c r="U87" s="23">
        <f t="shared" si="16"/>
        <v>4.3675186023940469E-3</v>
      </c>
      <c r="V87" s="23">
        <f t="shared" si="16"/>
        <v>0</v>
      </c>
      <c r="W87" s="24">
        <f t="shared" si="16"/>
        <v>4.3069070027117566E-3</v>
      </c>
      <c r="X87" s="23">
        <f t="shared" si="16"/>
        <v>5.2994170641229468E-4</v>
      </c>
      <c r="Y87" s="23">
        <f t="shared" si="16"/>
        <v>2.2177866489243737E-3</v>
      </c>
      <c r="Z87" s="2"/>
    </row>
    <row r="88" spans="1:26" x14ac:dyDescent="0.25">
      <c r="A88" s="8">
        <v>22</v>
      </c>
      <c r="B88" s="25">
        <f t="shared" si="15"/>
        <v>4.5614195137526798E-4</v>
      </c>
      <c r="C88" s="23">
        <f t="shared" si="15"/>
        <v>0</v>
      </c>
      <c r="D88" s="24">
        <f t="shared" si="15"/>
        <v>4.3042224422158135E-4</v>
      </c>
      <c r="E88" s="23">
        <f t="shared" si="15"/>
        <v>0</v>
      </c>
      <c r="F88" s="23">
        <f t="shared" si="15"/>
        <v>0</v>
      </c>
      <c r="G88" s="24">
        <f t="shared" si="15"/>
        <v>0</v>
      </c>
      <c r="H88" s="23">
        <f t="shared" si="15"/>
        <v>5.0027793218454693E-3</v>
      </c>
      <c r="I88" s="23">
        <f t="shared" si="15"/>
        <v>6.1887234943487179E-4</v>
      </c>
      <c r="J88" s="2"/>
      <c r="K88" s="42"/>
      <c r="L88" s="43"/>
      <c r="M88" s="2"/>
      <c r="N88" s="42"/>
      <c r="O88" s="2"/>
      <c r="P88" s="2"/>
      <c r="Q88" s="2"/>
      <c r="R88" s="25">
        <f t="shared" si="16"/>
        <v>3.4835619420857828E-4</v>
      </c>
      <c r="S88" s="23">
        <f t="shared" si="16"/>
        <v>0</v>
      </c>
      <c r="T88" s="24">
        <f t="shared" si="16"/>
        <v>3.417781005682061E-4</v>
      </c>
      <c r="U88" s="23">
        <f t="shared" si="16"/>
        <v>0</v>
      </c>
      <c r="V88" s="23">
        <f t="shared" si="16"/>
        <v>0</v>
      </c>
      <c r="W88" s="24">
        <f t="shared" si="16"/>
        <v>0</v>
      </c>
      <c r="X88" s="23">
        <f t="shared" si="16"/>
        <v>9.3799682034976156E-2</v>
      </c>
      <c r="Y88" s="23">
        <f t="shared" si="16"/>
        <v>5.8612932864429874E-3</v>
      </c>
      <c r="Z88" s="2"/>
    </row>
    <row r="89" spans="1:26" x14ac:dyDescent="0.25">
      <c r="A89" s="8">
        <v>23</v>
      </c>
      <c r="B89" s="25">
        <f t="shared" si="15"/>
        <v>2.7368517082516079E-4</v>
      </c>
      <c r="C89" s="23">
        <f t="shared" si="15"/>
        <v>0</v>
      </c>
      <c r="D89" s="24">
        <f t="shared" si="15"/>
        <v>2.5825334653294883E-4</v>
      </c>
      <c r="E89" s="23">
        <f t="shared" si="15"/>
        <v>0</v>
      </c>
      <c r="F89" s="23">
        <f t="shared" si="15"/>
        <v>0</v>
      </c>
      <c r="G89" s="24">
        <f t="shared" si="15"/>
        <v>0</v>
      </c>
      <c r="H89" s="23">
        <f t="shared" si="15"/>
        <v>1.6675931072818232E-3</v>
      </c>
      <c r="I89" s="23">
        <f t="shared" si="15"/>
        <v>2.931500602586235E-4</v>
      </c>
      <c r="J89" s="2"/>
      <c r="K89" s="42"/>
      <c r="L89" s="43"/>
      <c r="M89" s="2"/>
      <c r="N89" s="42"/>
      <c r="O89" s="2"/>
      <c r="P89" s="2"/>
      <c r="Q89" s="2"/>
      <c r="R89" s="25">
        <f t="shared" si="16"/>
        <v>1.3063357282821686E-4</v>
      </c>
      <c r="S89" s="23">
        <f t="shared" si="16"/>
        <v>2.2624434389140274E-3</v>
      </c>
      <c r="T89" s="24">
        <f t="shared" si="16"/>
        <v>1.7088905028410305E-4</v>
      </c>
      <c r="U89" s="23">
        <f t="shared" si="16"/>
        <v>0</v>
      </c>
      <c r="V89" s="23">
        <f t="shared" si="16"/>
        <v>0</v>
      </c>
      <c r="W89" s="24">
        <f t="shared" si="16"/>
        <v>0</v>
      </c>
      <c r="X89" s="23">
        <f t="shared" si="16"/>
        <v>1.6428192898781134E-2</v>
      </c>
      <c r="Y89" s="23">
        <f t="shared" si="16"/>
        <v>1.1088933244621868E-3</v>
      </c>
      <c r="Z89" s="2"/>
    </row>
    <row r="90" spans="1:26" x14ac:dyDescent="0.25">
      <c r="A90" s="16" t="s">
        <v>9</v>
      </c>
      <c r="B90" s="26">
        <f t="shared" ref="B90:I90" si="17">B42/B$43</f>
        <v>9.1228390275053595E-5</v>
      </c>
      <c r="C90" s="27">
        <f t="shared" si="17"/>
        <v>0</v>
      </c>
      <c r="D90" s="28">
        <f t="shared" si="17"/>
        <v>8.6084448844316272E-5</v>
      </c>
      <c r="E90" s="27">
        <f t="shared" si="17"/>
        <v>0</v>
      </c>
      <c r="F90" s="27">
        <f t="shared" si="17"/>
        <v>0</v>
      </c>
      <c r="G90" s="28">
        <f t="shared" si="17"/>
        <v>0</v>
      </c>
      <c r="H90" s="28">
        <f t="shared" si="17"/>
        <v>7.3929961089494164E-2</v>
      </c>
      <c r="I90" s="27">
        <f t="shared" si="17"/>
        <v>4.3972509038793526E-3</v>
      </c>
      <c r="J90" s="2"/>
      <c r="K90" s="42"/>
      <c r="L90" s="43"/>
      <c r="M90" s="2"/>
      <c r="N90" s="42"/>
      <c r="O90" s="2"/>
      <c r="P90" s="2"/>
      <c r="Q90" s="2"/>
      <c r="R90" s="26">
        <f t="shared" ref="R90:Y90" si="18">R42/R$43</f>
        <v>8.708904855214457E-5</v>
      </c>
      <c r="S90" s="27">
        <f t="shared" si="18"/>
        <v>0</v>
      </c>
      <c r="T90" s="28">
        <f t="shared" si="18"/>
        <v>8.5444525142051525E-5</v>
      </c>
      <c r="U90" s="27">
        <f t="shared" si="18"/>
        <v>7.926237463604012E-3</v>
      </c>
      <c r="V90" s="27">
        <f t="shared" si="18"/>
        <v>0</v>
      </c>
      <c r="W90" s="28">
        <f t="shared" si="18"/>
        <v>7.8162386345509653E-3</v>
      </c>
      <c r="X90" s="28">
        <f t="shared" si="18"/>
        <v>0.30312665606783251</v>
      </c>
      <c r="Y90" s="27">
        <f t="shared" si="18"/>
        <v>1.9738301175426923E-2</v>
      </c>
      <c r="Z90" s="2"/>
    </row>
    <row r="91" spans="1:26" x14ac:dyDescent="0.25">
      <c r="A91" s="17" t="s">
        <v>8</v>
      </c>
      <c r="B91" s="29">
        <f>SUM(B66:B90)</f>
        <v>1</v>
      </c>
      <c r="C91" s="30">
        <f t="shared" ref="C91:I91" si="19">SUM(C66:C90)</f>
        <v>1</v>
      </c>
      <c r="D91" s="31">
        <f t="shared" si="19"/>
        <v>1</v>
      </c>
      <c r="E91" s="30">
        <f t="shared" si="19"/>
        <v>0.99999999999999989</v>
      </c>
      <c r="F91" s="30">
        <f t="shared" si="19"/>
        <v>0.99999999999999989</v>
      </c>
      <c r="G91" s="31">
        <f t="shared" si="19"/>
        <v>0.99999999999999978</v>
      </c>
      <c r="H91" s="31">
        <f t="shared" si="19"/>
        <v>1</v>
      </c>
      <c r="I91" s="30">
        <f t="shared" si="19"/>
        <v>1.0000000000000002</v>
      </c>
      <c r="J91" s="2"/>
      <c r="K91" s="42"/>
      <c r="L91" s="43"/>
      <c r="M91" s="2"/>
      <c r="N91" s="42"/>
      <c r="O91" s="2"/>
      <c r="P91" s="2"/>
      <c r="Q91" s="2"/>
      <c r="R91" s="29">
        <f>SUM(R66:R90)</f>
        <v>1</v>
      </c>
      <c r="S91" s="30">
        <f t="shared" ref="S91:Y91" si="20">SUM(S66:S90)</f>
        <v>1</v>
      </c>
      <c r="T91" s="31">
        <f t="shared" si="20"/>
        <v>0.99999999999999989</v>
      </c>
      <c r="U91" s="30">
        <f t="shared" si="20"/>
        <v>1</v>
      </c>
      <c r="V91" s="30">
        <f t="shared" si="20"/>
        <v>1</v>
      </c>
      <c r="W91" s="31">
        <f t="shared" si="20"/>
        <v>1.0000000000000002</v>
      </c>
      <c r="X91" s="31">
        <f t="shared" si="20"/>
        <v>1</v>
      </c>
      <c r="Y91" s="30">
        <f t="shared" si="20"/>
        <v>1</v>
      </c>
      <c r="Z91" s="2"/>
    </row>
  </sheetData>
  <printOptions horizontalCentered="1" verticalCentered="1"/>
  <pageMargins left="0.45" right="0.45" top="0.75" bottom="0.75" header="0.25" footer="0.3"/>
  <pageSetup scale="77" orientation="landscape" horizontalDpi="1200" verticalDpi="1200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Enrolled Hours</dc:title>
  <dc:creator>Yows, Kristina</dc:creator>
  <cp:lastModifiedBy>Yows, Kristina</cp:lastModifiedBy>
  <cp:lastPrinted>2026-02-28T23:54:42Z</cp:lastPrinted>
  <dcterms:created xsi:type="dcterms:W3CDTF">2015-12-04T21:49:47Z</dcterms:created>
  <dcterms:modified xsi:type="dcterms:W3CDTF">2026-04-10T22:44:30Z</dcterms:modified>
</cp:coreProperties>
</file>