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U:\provost\Data_Digest\2025-26\Excel\"/>
    </mc:Choice>
  </mc:AlternateContent>
  <xr:revisionPtr revIDLastSave="0" documentId="13_ncr:1_{865A5CF4-5AFC-442D-8D37-6355D9A450D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Table" sheetId="5" r:id="rId1"/>
  </sheets>
  <definedNames>
    <definedName name="_xlnm.Print_Area" localSheetId="0">Table!$A$1:$W$77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57" i="5" l="1"/>
  <c r="U57" i="5"/>
  <c r="T57" i="5"/>
  <c r="S57" i="5"/>
  <c r="R57" i="5"/>
  <c r="Q57" i="5"/>
  <c r="P57" i="5"/>
  <c r="O57" i="5"/>
  <c r="N57" i="5"/>
  <c r="J57" i="5"/>
  <c r="I57" i="5"/>
  <c r="H57" i="5"/>
  <c r="G57" i="5"/>
  <c r="F57" i="5"/>
  <c r="E57" i="5"/>
  <c r="D57" i="5"/>
  <c r="C57" i="5"/>
  <c r="B57" i="5"/>
  <c r="V18" i="5"/>
  <c r="U18" i="5"/>
  <c r="T18" i="5"/>
  <c r="S18" i="5"/>
  <c r="R18" i="5"/>
  <c r="Q18" i="5"/>
  <c r="P18" i="5"/>
  <c r="O18" i="5"/>
  <c r="N18" i="5"/>
  <c r="J18" i="5"/>
  <c r="I18" i="5"/>
  <c r="H18" i="5"/>
  <c r="G18" i="5"/>
  <c r="F18" i="5"/>
  <c r="E18" i="5"/>
  <c r="D18" i="5"/>
  <c r="C18" i="5"/>
  <c r="B18" i="5"/>
  <c r="Z64" i="5"/>
  <c r="W57" i="5"/>
  <c r="K57" i="5"/>
  <c r="Z76" i="5" s="1"/>
  <c r="Z25" i="5"/>
  <c r="W18" i="5"/>
  <c r="K18" i="5"/>
  <c r="Z36" i="5" s="1"/>
  <c r="Z66" i="5" l="1"/>
  <c r="Z26" i="5"/>
  <c r="Z27" i="5"/>
  <c r="Z37" i="5"/>
  <c r="Z29" i="5"/>
  <c r="Z31" i="5"/>
  <c r="Z35" i="5"/>
  <c r="Z33" i="5"/>
  <c r="Z65" i="5"/>
  <c r="Z67" i="5"/>
  <c r="Z69" i="5"/>
  <c r="Z71" i="5"/>
  <c r="Z73" i="5"/>
  <c r="Z75" i="5"/>
  <c r="Z28" i="5"/>
  <c r="Z30" i="5"/>
  <c r="Z32" i="5"/>
  <c r="Z34" i="5"/>
  <c r="Z68" i="5"/>
  <c r="Z70" i="5"/>
  <c r="Z72" i="5"/>
  <c r="Z74" i="5"/>
  <c r="Z38" i="5" l="1"/>
  <c r="Z77" i="5"/>
</calcChain>
</file>

<file path=xl/sharedStrings.xml><?xml version="1.0" encoding="utf-8"?>
<sst xmlns="http://schemas.openxmlformats.org/spreadsheetml/2006/main" count="101" uniqueCount="26">
  <si>
    <t>Undergraduate</t>
  </si>
  <si>
    <t>Age</t>
  </si>
  <si>
    <t>Under 18</t>
  </si>
  <si>
    <t>Unknown</t>
  </si>
  <si>
    <t>Total</t>
  </si>
  <si>
    <t>Average</t>
  </si>
  <si>
    <t>18 to 19</t>
  </si>
  <si>
    <t>20 to 21</t>
  </si>
  <si>
    <t>22 to 23</t>
  </si>
  <si>
    <t>24 to 25</t>
  </si>
  <si>
    <t>26 to 30</t>
  </si>
  <si>
    <t>31 to 35</t>
  </si>
  <si>
    <t>36 to 40</t>
  </si>
  <si>
    <t>41 to 45</t>
  </si>
  <si>
    <t>46 to 50</t>
  </si>
  <si>
    <t>51+</t>
  </si>
  <si>
    <t>Graduate</t>
  </si>
  <si>
    <t>Professional</t>
  </si>
  <si>
    <t>Postgraduate</t>
  </si>
  <si>
    <t>Fall Semester Headcount Enrollment by Age</t>
  </si>
  <si>
    <t>Grad</t>
  </si>
  <si>
    <t>continued</t>
  </si>
  <si>
    <r>
      <t xml:space="preserve">Fall Semester Headcount Enrollment by Age, </t>
    </r>
    <r>
      <rPr>
        <b/>
        <i/>
        <sz val="11"/>
        <rFont val="Arial"/>
        <family val="2"/>
      </rPr>
      <t>continued</t>
    </r>
  </si>
  <si>
    <t>UGrad</t>
  </si>
  <si>
    <t>Source: MAUI student information system.</t>
  </si>
  <si>
    <t>See Note 4 regarding the removal from the counts, in all years, of students who withdrew between the first day of the session and the official census date.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</si>
</sst>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0.0"/>
    <numFmt numFmtId="166" formatCode="0.0%"/>
  </numFmts>
  <fonts count="10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  <scheme val="minor"/>
    </font>
    <font>
      <i/>
      <sz val="8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i/>
      <sz val="8"/>
      <color theme="1"/>
      <name val="Arial"/>
      <family val="2"/>
      <scheme val="minor"/>
    </font>
    <font>
      <sz val="8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Continuous" wrapText="1"/>
    </xf>
    <xf numFmtId="0" fontId="4" fillId="0" borderId="0" xfId="0" applyFont="1" applyAlignment="1">
      <alignment horizontal="centerContinuous" wrapText="1"/>
    </xf>
    <xf numFmtId="0" fontId="4" fillId="0" borderId="0" xfId="0" applyFont="1" applyAlignment="1">
      <alignment horizontal="centerContinuous"/>
    </xf>
    <xf numFmtId="0" fontId="4" fillId="0" borderId="0" xfId="0" applyFont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3" fontId="2" fillId="0" borderId="0" xfId="1" applyNumberFormat="1" applyFont="1" applyAlignment="1">
      <alignment horizontal="right"/>
    </xf>
    <xf numFmtId="0" fontId="5" fillId="0" borderId="1" xfId="0" applyFont="1" applyBorder="1"/>
    <xf numFmtId="164" fontId="5" fillId="0" borderId="0" xfId="1" applyNumberFormat="1" applyFont="1" applyBorder="1"/>
    <xf numFmtId="0" fontId="3" fillId="0" borderId="1" xfId="0" applyFont="1" applyBorder="1"/>
    <xf numFmtId="0" fontId="3" fillId="0" borderId="0" xfId="0" applyFont="1" applyAlignment="1">
      <alignment horizontal="right"/>
    </xf>
    <xf numFmtId="3" fontId="2" fillId="0" borderId="0" xfId="1" applyNumberFormat="1" applyFont="1"/>
    <xf numFmtId="165" fontId="4" fillId="0" borderId="0" xfId="0" applyNumberFormat="1" applyFont="1"/>
    <xf numFmtId="0" fontId="6" fillId="0" borderId="0" xfId="0" applyFont="1" applyAlignment="1">
      <alignment horizontal="centerContinuous" wrapText="1"/>
    </xf>
    <xf numFmtId="3" fontId="4" fillId="0" borderId="0" xfId="0" applyNumberFormat="1" applyFont="1"/>
    <xf numFmtId="165" fontId="8" fillId="0" borderId="1" xfId="0" applyNumberFormat="1" applyFont="1" applyBorder="1"/>
    <xf numFmtId="166" fontId="2" fillId="0" borderId="0" xfId="1" applyNumberFormat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0" xfId="0" applyFont="1"/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Continuous" wrapText="1"/>
    </xf>
    <xf numFmtId="0" fontId="5" fillId="0" borderId="0" xfId="0" applyFont="1"/>
    <xf numFmtId="165" fontId="8" fillId="0" borderId="0" xfId="0" applyNumberFormat="1" applyFont="1"/>
    <xf numFmtId="0" fontId="4" fillId="0" borderId="1" xfId="0" applyFont="1" applyBorder="1" applyAlignment="1">
      <alignment horizontal="centerContinuous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 sz="900" b="1"/>
              <a:t>Trends in Average Age, Undergraduate and Professional</a:t>
            </a:r>
          </a:p>
        </c:rich>
      </c:tx>
      <c:overlay val="1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903236164628356"/>
          <c:y val="0.12966877781581651"/>
          <c:w val="0.82429869138698086"/>
          <c:h val="0.68876288561755872"/>
        </c:manualLayout>
      </c:layout>
      <c:lineChart>
        <c:grouping val="standard"/>
        <c:varyColors val="0"/>
        <c:ser>
          <c:idx val="0"/>
          <c:order val="0"/>
          <c:tx>
            <c:v> Undergraduate </c:v>
          </c:tx>
          <c:marker>
            <c:symbol val="triangle"/>
            <c:size val="6"/>
          </c:marker>
          <c:cat>
            <c:numRef>
              <c:f>Table!$B$5:$K$5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Table!$B$19:$K$19</c:f>
              <c:numCache>
                <c:formatCode>0.0</c:formatCode>
                <c:ptCount val="10"/>
                <c:pt idx="0">
                  <c:v>20.720825999999999</c:v>
                </c:pt>
                <c:pt idx="1">
                  <c:v>20.783325999999999</c:v>
                </c:pt>
                <c:pt idx="2">
                  <c:v>20.888912000000001</c:v>
                </c:pt>
                <c:pt idx="3">
                  <c:v>20.860707000000001</c:v>
                </c:pt>
                <c:pt idx="4">
                  <c:v>20.710635</c:v>
                </c:pt>
                <c:pt idx="5">
                  <c:v>20.702563999999999</c:v>
                </c:pt>
                <c:pt idx="6">
                  <c:v>20.546351999999999</c:v>
                </c:pt>
                <c:pt idx="7">
                  <c:v>20.465046000000001</c:v>
                </c:pt>
                <c:pt idx="8">
                  <c:v>20.431391999999999</c:v>
                </c:pt>
                <c:pt idx="9">
                  <c:v>20.311146000000001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A-4BB5-8981-B313A7ADB7DD}"/>
            </c:ext>
          </c:extLst>
        </c:ser>
        <c:ser>
          <c:idx val="1"/>
          <c:order val="1"/>
          <c:tx>
            <c:v> Graduate</c:v>
          </c:tx>
          <c:marker>
            <c:symbol val="square"/>
            <c:size val="6"/>
          </c:marker>
          <c:cat>
            <c:numRef>
              <c:f>Table!$B$5:$K$5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Table!$N$19:$W$19</c:f>
              <c:numCache>
                <c:formatCode>0.0</c:formatCode>
                <c:ptCount val="10"/>
                <c:pt idx="0">
                  <c:v>24.941144000000001</c:v>
                </c:pt>
                <c:pt idx="1">
                  <c:v>24.982133000000001</c:v>
                </c:pt>
                <c:pt idx="2">
                  <c:v>25.065725</c:v>
                </c:pt>
                <c:pt idx="3">
                  <c:v>25.085083000000001</c:v>
                </c:pt>
                <c:pt idx="4">
                  <c:v>24.989322000000001</c:v>
                </c:pt>
                <c:pt idx="5">
                  <c:v>25.161187999999999</c:v>
                </c:pt>
                <c:pt idx="6">
                  <c:v>25.148993000000001</c:v>
                </c:pt>
                <c:pt idx="7">
                  <c:v>25.095472000000001</c:v>
                </c:pt>
                <c:pt idx="8">
                  <c:v>24.984549999999999</c:v>
                </c:pt>
                <c:pt idx="9">
                  <c:v>24.763116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A-4BB5-8981-B313A7ADB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845816"/>
        <c:axId val="493413408"/>
      </c:lineChart>
      <c:catAx>
        <c:axId val="493845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493413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93413408"/>
        <c:scaling>
          <c:orientation val="minMax"/>
          <c:max val="34"/>
          <c:min val="18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b="1"/>
                </a:pPr>
                <a:r>
                  <a:rPr lang="en-US" b="1"/>
                  <a:t>Average Age</a:t>
                </a:r>
              </a:p>
            </c:rich>
          </c:tx>
          <c:layout>
            <c:manualLayout>
              <c:xMode val="edge"/>
              <c:yMode val="edge"/>
              <c:x val="1.5285223655553697E-2"/>
              <c:y val="0.306301590018638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493845816"/>
        <c:crosses val="autoZero"/>
        <c:crossBetween val="midCat"/>
        <c:majorUnit val="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55" r="0.7500000000000015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 sz="900" b="1"/>
              <a:t>Trends in Average Age, Graduate and</a:t>
            </a:r>
            <a:r>
              <a:rPr lang="en-US" sz="900" b="1" baseline="0"/>
              <a:t> Postgraduate</a:t>
            </a:r>
            <a:endParaRPr lang="en-US" sz="900" b="1"/>
          </a:p>
        </c:rich>
      </c:tx>
      <c:overlay val="1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57838647828596"/>
          <c:y val="0.18923803255243246"/>
          <c:w val="0.82260056588671093"/>
          <c:h val="0.62919426093410147"/>
        </c:manualLayout>
      </c:layout>
      <c:lineChart>
        <c:grouping val="standard"/>
        <c:varyColors val="0"/>
        <c:ser>
          <c:idx val="0"/>
          <c:order val="0"/>
          <c:tx>
            <c:v>Graduate</c:v>
          </c:tx>
          <c:marker>
            <c:symbol val="triangle"/>
            <c:size val="6"/>
          </c:marker>
          <c:cat>
            <c:numRef>
              <c:f>Table!$N$44:$W$44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Table!$B$58:$K$58</c:f>
              <c:numCache>
                <c:formatCode>0.0</c:formatCode>
                <c:ptCount val="10"/>
                <c:pt idx="0">
                  <c:v>30.075202999999998</c:v>
                </c:pt>
                <c:pt idx="1">
                  <c:v>30.336562000000001</c:v>
                </c:pt>
                <c:pt idx="2">
                  <c:v>30.402376</c:v>
                </c:pt>
                <c:pt idx="3">
                  <c:v>30.440245000000001</c:v>
                </c:pt>
                <c:pt idx="4">
                  <c:v>30.322911999999999</c:v>
                </c:pt>
                <c:pt idx="5">
                  <c:v>30.323927999999999</c:v>
                </c:pt>
                <c:pt idx="6">
                  <c:v>30.421215</c:v>
                </c:pt>
                <c:pt idx="7">
                  <c:v>30.449580999999998</c:v>
                </c:pt>
                <c:pt idx="8">
                  <c:v>30.317488999999998</c:v>
                </c:pt>
                <c:pt idx="9">
                  <c:v>30.334025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31-47F9-B96B-267B7CFED6C7}"/>
            </c:ext>
          </c:extLst>
        </c:ser>
        <c:ser>
          <c:idx val="1"/>
          <c:order val="1"/>
          <c:tx>
            <c:v>Postgraduate</c:v>
          </c:tx>
          <c:spPr>
            <a:ln w="25400">
              <a:solidFill>
                <a:srgbClr val="010000"/>
              </a:solidFill>
              <a:prstDash val="solid"/>
            </a:ln>
          </c:spPr>
          <c:marker>
            <c:symbol val="square"/>
            <c:size val="6"/>
          </c:marker>
          <c:cat>
            <c:numRef>
              <c:f>Table!$N$44:$W$44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Table!$N$58:$W$58</c:f>
              <c:numCache>
                <c:formatCode>0.0</c:formatCode>
                <c:ptCount val="10"/>
                <c:pt idx="0">
                  <c:v>31.736205999999999</c:v>
                </c:pt>
                <c:pt idx="1">
                  <c:v>31.667382</c:v>
                </c:pt>
                <c:pt idx="2">
                  <c:v>31.701238</c:v>
                </c:pt>
                <c:pt idx="3">
                  <c:v>31.552896</c:v>
                </c:pt>
                <c:pt idx="4">
                  <c:v>31.660685999999998</c:v>
                </c:pt>
                <c:pt idx="5">
                  <c:v>31.582884</c:v>
                </c:pt>
                <c:pt idx="6">
                  <c:v>31.500768000000001</c:v>
                </c:pt>
                <c:pt idx="7">
                  <c:v>31.783688000000001</c:v>
                </c:pt>
                <c:pt idx="8">
                  <c:v>32.357042</c:v>
                </c:pt>
                <c:pt idx="9">
                  <c:v>32.294381999999999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31-47F9-B96B-267B7CFED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414192"/>
        <c:axId val="493414584"/>
      </c:lineChart>
      <c:catAx>
        <c:axId val="49341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493414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93414584"/>
        <c:scaling>
          <c:orientation val="minMax"/>
          <c:max val="34"/>
          <c:min val="18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 sz="800" b="1"/>
                  <a:t>Average Age</a:t>
                </a:r>
              </a:p>
            </c:rich>
          </c:tx>
          <c:layout>
            <c:manualLayout>
              <c:xMode val="edge"/>
              <c:yMode val="edge"/>
              <c:x val="1.5285223655553697E-2"/>
              <c:y val="0.3210615656738559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493414192"/>
        <c:crosses val="autoZero"/>
        <c:crossBetween val="midCat"/>
        <c:majorUnit val="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55" r="0.75000000000000155" t="1" header="0.5" footer="0.5"/>
    <c:pageSetup orientation="landscape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900"/>
              <a:t>Age Distribution of Fall 2025 Undergraduates</a:t>
            </a:r>
          </a:p>
        </c:rich>
      </c:tx>
      <c:overlay val="1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662878576348169"/>
          <c:y val="0.14140324850698011"/>
          <c:w val="0.86303633588354645"/>
          <c:h val="0.62730609760736433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Table!$A$6:$A$17</c15:sqref>
                  </c15:fullRef>
                </c:ext>
              </c:extLst>
              <c:f>Table!$A$6:$A$16</c:f>
              <c:strCache>
                <c:ptCount val="11"/>
                <c:pt idx="0">
                  <c:v>Under 18</c:v>
                </c:pt>
                <c:pt idx="1">
                  <c:v>18 to 19</c:v>
                </c:pt>
                <c:pt idx="2">
                  <c:v>20 to 21</c:v>
                </c:pt>
                <c:pt idx="3">
                  <c:v>22 to 23</c:v>
                </c:pt>
                <c:pt idx="4">
                  <c:v>24 to 25</c:v>
                </c:pt>
                <c:pt idx="5">
                  <c:v>26 to 30</c:v>
                </c:pt>
                <c:pt idx="6">
                  <c:v>31 to 35</c:v>
                </c:pt>
                <c:pt idx="7">
                  <c:v>36 to 40</c:v>
                </c:pt>
                <c:pt idx="8">
                  <c:v>41 to 45</c:v>
                </c:pt>
                <c:pt idx="9">
                  <c:v>46 to 50</c:v>
                </c:pt>
                <c:pt idx="10">
                  <c:v>51+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Table!$Z$26:$Z$37</c15:sqref>
                  </c15:fullRef>
                </c:ext>
              </c:extLst>
              <c:f>Table!$Z$26:$Z$36</c:f>
              <c:numCache>
                <c:formatCode>0.0%</c:formatCode>
                <c:ptCount val="11"/>
                <c:pt idx="0">
                  <c:v>7.9463408382107921E-3</c:v>
                </c:pt>
                <c:pt idx="1">
                  <c:v>0.43478446618532918</c:v>
                </c:pt>
                <c:pt idx="2">
                  <c:v>0.41876361772119453</c:v>
                </c:pt>
                <c:pt idx="3">
                  <c:v>8.9075917460588711E-2</c:v>
                </c:pt>
                <c:pt idx="4">
                  <c:v>1.6832571452984151E-2</c:v>
                </c:pt>
                <c:pt idx="5">
                  <c:v>1.4098346648438502E-2</c:v>
                </c:pt>
                <c:pt idx="6">
                  <c:v>6.4083393856538646E-3</c:v>
                </c:pt>
                <c:pt idx="7">
                  <c:v>3.545947793395138E-3</c:v>
                </c:pt>
                <c:pt idx="8">
                  <c:v>3.2896142179689837E-3</c:v>
                </c:pt>
                <c:pt idx="9">
                  <c:v>2.2215576536933398E-3</c:v>
                </c:pt>
                <c:pt idx="10">
                  <c:v>3.033280642542829E-3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BD-4C5B-8C8B-E279A3BAD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3415368"/>
        <c:axId val="493415760"/>
      </c:barChart>
      <c:catAx>
        <c:axId val="493415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26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93415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9341576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800" b="1"/>
                  <a:t>Percent</a:t>
                </a:r>
              </a:p>
            </c:rich>
          </c:tx>
          <c:layout>
            <c:manualLayout>
              <c:xMode val="edge"/>
              <c:yMode val="edge"/>
              <c:x val="2.5945904929152884E-3"/>
              <c:y val="0.29932071499192786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934153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55" r="0.75000000000000155" t="1" header="0.5" footer="0.5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 sz="900" b="1"/>
              <a:t>Age Distribution of Fall 2025 Graduate Students</a:t>
            </a:r>
          </a:p>
        </c:rich>
      </c:tx>
      <c:overlay val="1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03537722678283"/>
          <c:y val="0.14363961845726386"/>
          <c:w val="0.86450201038699936"/>
          <c:h val="0.6224383466481432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Table!$A$45:$A$55</c:f>
              <c:strCache>
                <c:ptCount val="11"/>
                <c:pt idx="0">
                  <c:v>Under 18</c:v>
                </c:pt>
                <c:pt idx="1">
                  <c:v>18 to 19</c:v>
                </c:pt>
                <c:pt idx="2">
                  <c:v>20 to 21</c:v>
                </c:pt>
                <c:pt idx="3">
                  <c:v>22 to 23</c:v>
                </c:pt>
                <c:pt idx="4">
                  <c:v>24 to 25</c:v>
                </c:pt>
                <c:pt idx="5">
                  <c:v>26 to 30</c:v>
                </c:pt>
                <c:pt idx="6">
                  <c:v>31 to 35</c:v>
                </c:pt>
                <c:pt idx="7">
                  <c:v>36 to 40</c:v>
                </c:pt>
                <c:pt idx="8">
                  <c:v>41 to 45</c:v>
                </c:pt>
                <c:pt idx="9">
                  <c:v>46 to 50</c:v>
                </c:pt>
                <c:pt idx="10">
                  <c:v>51+</c:v>
                </c:pt>
              </c:strCache>
            </c:strRef>
          </c:cat>
          <c:val>
            <c:numRef>
              <c:f>Table!$Z$65:$Z$75</c:f>
              <c:numCache>
                <c:formatCode>0.0%</c:formatCode>
                <c:ptCount val="11"/>
                <c:pt idx="0">
                  <c:v>0</c:v>
                </c:pt>
                <c:pt idx="1">
                  <c:v>6.3806029669803796E-4</c:v>
                </c:pt>
                <c:pt idx="2">
                  <c:v>1.9620354123464669E-2</c:v>
                </c:pt>
                <c:pt idx="3">
                  <c:v>0.16158877013877812</c:v>
                </c:pt>
                <c:pt idx="4">
                  <c:v>0.14834901898229383</c:v>
                </c:pt>
                <c:pt idx="5">
                  <c:v>0.29685755303876216</c:v>
                </c:pt>
                <c:pt idx="6">
                  <c:v>0.15584622746849577</c:v>
                </c:pt>
                <c:pt idx="7">
                  <c:v>9.4432923911309613E-2</c:v>
                </c:pt>
                <c:pt idx="8">
                  <c:v>6.508215026319987E-2</c:v>
                </c:pt>
                <c:pt idx="9">
                  <c:v>3.3817195724996009E-2</c:v>
                </c:pt>
                <c:pt idx="10">
                  <c:v>2.3767746052001913E-2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ED-476F-8423-79BDEF334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3416544"/>
        <c:axId val="493416936"/>
      </c:barChart>
      <c:catAx>
        <c:axId val="49341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260000" vert="horz"/>
          <a:lstStyle/>
          <a:p>
            <a:pPr>
              <a:defRPr/>
            </a:pPr>
            <a:endParaRPr lang="en-US"/>
          </a:p>
        </c:txPr>
        <c:crossAx val="493416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93416936"/>
        <c:scaling>
          <c:orientation val="minMax"/>
          <c:max val="0.5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b="1"/>
                </a:pPr>
                <a:r>
                  <a:rPr lang="en-US" b="1"/>
                  <a:t>Percent</a:t>
                </a:r>
              </a:p>
            </c:rich>
          </c:tx>
          <c:layout>
            <c:manualLayout>
              <c:xMode val="edge"/>
              <c:yMode val="edge"/>
              <c:x val="2.5947843476087314E-3"/>
              <c:y val="0.33291638953850261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4934165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55" r="0.7500000000000015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388409</xdr:colOff>
      <xdr:row>22</xdr:row>
      <xdr:rowOff>86783</xdr:rowOff>
    </xdr:from>
    <xdr:to>
      <xdr:col>22</xdr:col>
      <xdr:colOff>390314</xdr:colOff>
      <xdr:row>37</xdr:row>
      <xdr:rowOff>46778</xdr:rowOff>
    </xdr:to>
    <xdr:graphicFrame macro="">
      <xdr:nvGraphicFramePr>
        <xdr:cNvPr id="2" name="Chart 1" descr="Line chart showing little variation in average age for undergraduate (about 20 years) and professional students (about 25 years) over ten years.">
          <a:extLst>
            <a:ext uri="{FF2B5EF4-FFF2-40B4-BE49-F238E27FC236}">
              <a16:creationId xmlns:a16="http://schemas.microsoft.com/office/drawing/2014/main" id="{24152D19-21C3-4E25-8BAC-0EFDE12200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61</xdr:row>
      <xdr:rowOff>68791</xdr:rowOff>
    </xdr:from>
    <xdr:to>
      <xdr:col>23</xdr:col>
      <xdr:colOff>1905</xdr:colOff>
      <xdr:row>76</xdr:row>
      <xdr:rowOff>28786</xdr:rowOff>
    </xdr:to>
    <xdr:graphicFrame macro="">
      <xdr:nvGraphicFramePr>
        <xdr:cNvPr id="3" name="Chart 7" descr="Line chart showing little variation in average age for graduate (about 30 years) and postgraduate students (about 32 years) over ten years.">
          <a:extLst>
            <a:ext uri="{FF2B5EF4-FFF2-40B4-BE49-F238E27FC236}">
              <a16:creationId xmlns:a16="http://schemas.microsoft.com/office/drawing/2014/main" id="{1E98746D-8017-40D0-B81C-C374B454E6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22</xdr:row>
      <xdr:rowOff>83608</xdr:rowOff>
    </xdr:from>
    <xdr:to>
      <xdr:col>10</xdr:col>
      <xdr:colOff>274955</xdr:colOff>
      <xdr:row>37</xdr:row>
      <xdr:rowOff>49953</xdr:rowOff>
    </xdr:to>
    <xdr:graphicFrame macro="">
      <xdr:nvGraphicFramePr>
        <xdr:cNvPr id="4" name="Chart 2" descr="Column chart illustrating that most undergraduate students fell into the age range of 18 to 21 in fall 2025.">
          <a:extLst>
            <a:ext uri="{FF2B5EF4-FFF2-40B4-BE49-F238E27FC236}">
              <a16:creationId xmlns:a16="http://schemas.microsoft.com/office/drawing/2014/main" id="{D7A47FC5-1DE9-4C71-86C3-37D3FFD051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38100</xdr:colOff>
      <xdr:row>31</xdr:row>
      <xdr:rowOff>57150</xdr:rowOff>
    </xdr:from>
    <xdr:to>
      <xdr:col>22</xdr:col>
      <xdr:colOff>142875</xdr:colOff>
      <xdr:row>32</xdr:row>
      <xdr:rowOff>101600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A08A8AD2-F956-4050-A2CE-5D4BF6402AD5}"/>
            </a:ext>
          </a:extLst>
        </xdr:cNvPr>
        <xdr:cNvSpPr txBox="1">
          <a:spLocks noChangeArrowheads="1"/>
        </xdr:cNvSpPr>
      </xdr:nvSpPr>
      <xdr:spPr bwMode="auto">
        <a:xfrm>
          <a:off x="7572375" y="3762375"/>
          <a:ext cx="885825" cy="16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Undergraduates</a:t>
          </a:r>
        </a:p>
      </xdr:txBody>
    </xdr:sp>
    <xdr:clientData/>
  </xdr:twoCellAnchor>
  <xdr:twoCellAnchor>
    <xdr:from>
      <xdr:col>19</xdr:col>
      <xdr:colOff>196850</xdr:colOff>
      <xdr:row>28</xdr:row>
      <xdr:rowOff>9524</xdr:rowOff>
    </xdr:from>
    <xdr:to>
      <xdr:col>22</xdr:col>
      <xdr:colOff>190500</xdr:colOff>
      <xdr:row>29</xdr:row>
      <xdr:rowOff>50799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3B33A354-7D96-46F3-91A0-E84E0DDBE19C}"/>
            </a:ext>
          </a:extLst>
        </xdr:cNvPr>
        <xdr:cNvSpPr txBox="1">
          <a:spLocks noChangeArrowheads="1"/>
        </xdr:cNvSpPr>
      </xdr:nvSpPr>
      <xdr:spPr bwMode="auto">
        <a:xfrm>
          <a:off x="7340600" y="3343274"/>
          <a:ext cx="1165225" cy="16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Professional Students</a:t>
          </a:r>
        </a:p>
      </xdr:txBody>
    </xdr:sp>
    <xdr:clientData/>
  </xdr:twoCellAnchor>
  <xdr:twoCellAnchor>
    <xdr:from>
      <xdr:col>0</xdr:col>
      <xdr:colOff>0</xdr:colOff>
      <xdr:row>61</xdr:row>
      <xdr:rowOff>68791</xdr:rowOff>
    </xdr:from>
    <xdr:to>
      <xdr:col>10</xdr:col>
      <xdr:colOff>278130</xdr:colOff>
      <xdr:row>76</xdr:row>
      <xdr:rowOff>28786</xdr:rowOff>
    </xdr:to>
    <xdr:graphicFrame macro="">
      <xdr:nvGraphicFramePr>
        <xdr:cNvPr id="7" name="Chart 6" descr="Column chart showing the age distribution of graduate students in fall 2025, with the highest percentage (about 30%) in the 26 to 30 range.">
          <a:extLst>
            <a:ext uri="{FF2B5EF4-FFF2-40B4-BE49-F238E27FC236}">
              <a16:creationId xmlns:a16="http://schemas.microsoft.com/office/drawing/2014/main" id="{FC65776F-8298-4ECA-9193-2BC1A3EC68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333376</xdr:colOff>
      <xdr:row>63</xdr:row>
      <xdr:rowOff>76200</xdr:rowOff>
    </xdr:from>
    <xdr:to>
      <xdr:col>22</xdr:col>
      <xdr:colOff>248286</xdr:colOff>
      <xdr:row>64</xdr:row>
      <xdr:rowOff>78740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3C48FD36-E7AF-406B-A6D1-721282B86639}"/>
            </a:ext>
          </a:extLst>
        </xdr:cNvPr>
        <xdr:cNvSpPr txBox="1">
          <a:spLocks noChangeArrowheads="1"/>
        </xdr:cNvSpPr>
      </xdr:nvSpPr>
      <xdr:spPr bwMode="auto">
        <a:xfrm>
          <a:off x="7477126" y="7543800"/>
          <a:ext cx="1086485" cy="135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Postgraduate Students</a:t>
          </a:r>
        </a:p>
      </xdr:txBody>
    </xdr:sp>
    <xdr:clientData/>
  </xdr:twoCellAnchor>
  <xdr:twoCellAnchor>
    <xdr:from>
      <xdr:col>19</xdr:col>
      <xdr:colOff>174624</xdr:colOff>
      <xdr:row>66</xdr:row>
      <xdr:rowOff>92075</xdr:rowOff>
    </xdr:from>
    <xdr:to>
      <xdr:col>22</xdr:col>
      <xdr:colOff>197484</xdr:colOff>
      <xdr:row>68</xdr:row>
      <xdr:rowOff>3174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41627E63-214A-4434-9F2A-36CC99D18DFE}"/>
            </a:ext>
          </a:extLst>
        </xdr:cNvPr>
        <xdr:cNvSpPr txBox="1">
          <a:spLocks noChangeArrowheads="1"/>
        </xdr:cNvSpPr>
      </xdr:nvSpPr>
      <xdr:spPr bwMode="auto">
        <a:xfrm>
          <a:off x="7318374" y="7940675"/>
          <a:ext cx="1194435" cy="158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Graduate Students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DataDiges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8D100"/>
      </a:accent1>
      <a:accent2>
        <a:srgbClr val="000000"/>
      </a:accent2>
      <a:accent3>
        <a:srgbClr val="7F7F7F"/>
      </a:accent3>
      <a:accent4>
        <a:srgbClr val="D2D2D2"/>
      </a:accent4>
      <a:accent5>
        <a:srgbClr val="FFEC8F"/>
      </a:accent5>
      <a:accent6>
        <a:srgbClr val="FFF6C9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CC4D9-CD1F-4C0E-940D-692D231F44A9}">
  <sheetPr>
    <pageSetUpPr fitToPage="1"/>
  </sheetPr>
  <dimension ref="A1:Z77"/>
  <sheetViews>
    <sheetView tabSelected="1" zoomScaleNormal="100" workbookViewId="0">
      <selection activeCell="AC26" sqref="AC26"/>
    </sheetView>
  </sheetViews>
  <sheetFormatPr defaultColWidth="9" defaultRowHeight="10" x14ac:dyDescent="0.2"/>
  <cols>
    <col min="1" max="1" width="6.58203125" style="5" customWidth="1"/>
    <col min="2" max="12" width="5.08203125" style="5" customWidth="1"/>
    <col min="13" max="13" width="6.58203125" style="5" customWidth="1"/>
    <col min="14" max="23" width="5.08203125" style="5" customWidth="1"/>
    <col min="24" max="25" width="9" style="5"/>
    <col min="26" max="26" width="5.58203125" style="5" customWidth="1"/>
    <col min="27" max="16384" width="9" style="5"/>
  </cols>
  <sheetData>
    <row r="1" spans="1:23" ht="14" x14ac:dyDescent="0.3">
      <c r="A1" s="17" t="s">
        <v>19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17"/>
      <c r="N1" s="3"/>
      <c r="O1" s="3"/>
      <c r="P1" s="3"/>
      <c r="Q1" s="3"/>
      <c r="R1" s="3"/>
      <c r="S1" s="3"/>
      <c r="T1" s="3"/>
      <c r="U1" s="3"/>
      <c r="V1" s="3"/>
      <c r="W1" s="4"/>
    </row>
    <row r="2" spans="1:23" ht="6" customHeight="1" x14ac:dyDescent="0.3">
      <c r="A2" s="17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17"/>
      <c r="N2" s="3"/>
      <c r="O2" s="3"/>
      <c r="P2" s="3"/>
      <c r="Q2" s="3"/>
      <c r="R2" s="3"/>
      <c r="S2" s="3"/>
      <c r="T2" s="3"/>
      <c r="U2" s="3"/>
      <c r="V2" s="3"/>
      <c r="W2" s="4"/>
    </row>
    <row r="3" spans="1:23" ht="10.5" customHeight="1" x14ac:dyDescent="0.25">
      <c r="A3" s="2" t="s">
        <v>0</v>
      </c>
      <c r="B3" s="4"/>
      <c r="C3" s="2"/>
      <c r="D3" s="2"/>
      <c r="E3" s="2"/>
      <c r="F3" s="2"/>
      <c r="G3" s="2"/>
      <c r="H3" s="2"/>
      <c r="I3" s="2"/>
      <c r="J3" s="2"/>
      <c r="K3" s="2"/>
      <c r="L3" s="1"/>
      <c r="M3" s="2" t="s">
        <v>17</v>
      </c>
      <c r="N3" s="4"/>
      <c r="O3" s="2"/>
      <c r="P3" s="2"/>
      <c r="Q3" s="2"/>
      <c r="R3" s="2"/>
      <c r="S3" s="2"/>
      <c r="T3" s="2"/>
      <c r="U3" s="2"/>
      <c r="V3" s="2"/>
      <c r="W3" s="2"/>
    </row>
    <row r="4" spans="1:23" ht="4" customHeight="1" x14ac:dyDescent="0.25">
      <c r="A4" s="25"/>
      <c r="B4" s="28"/>
      <c r="C4" s="25"/>
      <c r="D4" s="25"/>
      <c r="E4" s="25"/>
      <c r="F4" s="25"/>
      <c r="G4" s="25"/>
      <c r="H4" s="25"/>
      <c r="I4" s="25"/>
      <c r="J4" s="25"/>
      <c r="K4" s="25"/>
      <c r="L4" s="1"/>
      <c r="M4" s="25"/>
      <c r="N4" s="28"/>
      <c r="O4" s="25"/>
      <c r="P4" s="25"/>
      <c r="Q4" s="25"/>
      <c r="R4" s="25"/>
      <c r="S4" s="25"/>
      <c r="T4" s="25"/>
      <c r="U4" s="25"/>
      <c r="V4" s="25"/>
      <c r="W4" s="25"/>
    </row>
    <row r="5" spans="1:23" ht="10.5" x14ac:dyDescent="0.2">
      <c r="A5" s="6" t="s">
        <v>1</v>
      </c>
      <c r="B5" s="7">
        <v>2016</v>
      </c>
      <c r="C5" s="7">
        <v>2017</v>
      </c>
      <c r="D5" s="7">
        <v>2018</v>
      </c>
      <c r="E5" s="7">
        <v>2019</v>
      </c>
      <c r="F5" s="7">
        <v>2020</v>
      </c>
      <c r="G5" s="7">
        <v>2021</v>
      </c>
      <c r="H5" s="7">
        <v>2022</v>
      </c>
      <c r="I5" s="7">
        <v>2023</v>
      </c>
      <c r="J5" s="7">
        <v>2024</v>
      </c>
      <c r="K5" s="7">
        <v>2025</v>
      </c>
      <c r="L5" s="8"/>
      <c r="M5" s="6" t="s">
        <v>1</v>
      </c>
      <c r="N5" s="7">
        <v>2016</v>
      </c>
      <c r="O5" s="7">
        <v>2017</v>
      </c>
      <c r="P5" s="7">
        <v>2018</v>
      </c>
      <c r="Q5" s="7">
        <v>2019</v>
      </c>
      <c r="R5" s="7">
        <v>2020</v>
      </c>
      <c r="S5" s="7">
        <v>2021</v>
      </c>
      <c r="T5" s="7">
        <v>2022</v>
      </c>
      <c r="U5" s="7">
        <v>2023</v>
      </c>
      <c r="V5" s="7">
        <v>2024</v>
      </c>
      <c r="W5" s="7">
        <v>2025</v>
      </c>
    </row>
    <row r="6" spans="1:23" x14ac:dyDescent="0.2">
      <c r="A6" s="9" t="s">
        <v>2</v>
      </c>
      <c r="B6" s="18">
        <v>876</v>
      </c>
      <c r="C6" s="18">
        <v>640</v>
      </c>
      <c r="D6" s="18">
        <v>267</v>
      </c>
      <c r="E6" s="18">
        <v>225</v>
      </c>
      <c r="F6" s="18">
        <v>222</v>
      </c>
      <c r="G6" s="18">
        <v>245</v>
      </c>
      <c r="H6" s="18">
        <v>225</v>
      </c>
      <c r="I6" s="18">
        <v>204</v>
      </c>
      <c r="J6" s="18">
        <v>174</v>
      </c>
      <c r="K6" s="18">
        <v>186</v>
      </c>
      <c r="L6" s="18"/>
      <c r="M6" s="9" t="s">
        <v>2</v>
      </c>
      <c r="N6" s="18">
        <v>0</v>
      </c>
      <c r="O6" s="18">
        <v>0</v>
      </c>
      <c r="P6" s="18">
        <v>0</v>
      </c>
      <c r="Q6" s="18">
        <v>0</v>
      </c>
      <c r="R6" s="18">
        <v>0</v>
      </c>
      <c r="S6" s="18">
        <v>0</v>
      </c>
      <c r="T6" s="18">
        <v>0</v>
      </c>
      <c r="U6" s="15">
        <v>0</v>
      </c>
      <c r="V6" s="15">
        <v>0</v>
      </c>
      <c r="W6" s="15">
        <v>0</v>
      </c>
    </row>
    <row r="7" spans="1:23" x14ac:dyDescent="0.2">
      <c r="A7" s="9" t="s">
        <v>6</v>
      </c>
      <c r="B7" s="18">
        <v>10013</v>
      </c>
      <c r="C7" s="18">
        <v>9732</v>
      </c>
      <c r="D7" s="18">
        <v>9069</v>
      </c>
      <c r="E7" s="18">
        <v>8935</v>
      </c>
      <c r="F7" s="18">
        <v>8700</v>
      </c>
      <c r="G7" s="18">
        <v>8430</v>
      </c>
      <c r="H7" s="18">
        <v>9220</v>
      </c>
      <c r="I7" s="18">
        <v>9683</v>
      </c>
      <c r="J7" s="18">
        <v>9668</v>
      </c>
      <c r="K7" s="18">
        <v>10177</v>
      </c>
      <c r="L7" s="18"/>
      <c r="M7" s="9" t="s">
        <v>6</v>
      </c>
      <c r="N7" s="18">
        <v>0</v>
      </c>
      <c r="O7" s="18">
        <v>0</v>
      </c>
      <c r="P7" s="18">
        <v>0</v>
      </c>
      <c r="Q7" s="18">
        <v>2</v>
      </c>
      <c r="R7" s="18">
        <v>1</v>
      </c>
      <c r="S7" s="18">
        <v>0</v>
      </c>
      <c r="T7" s="18">
        <v>1</v>
      </c>
      <c r="U7" s="18">
        <v>3</v>
      </c>
      <c r="V7" s="18">
        <v>0</v>
      </c>
      <c r="W7" s="18">
        <v>2</v>
      </c>
    </row>
    <row r="8" spans="1:23" x14ac:dyDescent="0.2">
      <c r="A8" s="9" t="s">
        <v>7</v>
      </c>
      <c r="B8" s="18">
        <v>8556</v>
      </c>
      <c r="C8" s="18">
        <v>9193</v>
      </c>
      <c r="D8" s="18">
        <v>9788</v>
      </c>
      <c r="E8" s="18">
        <v>9503</v>
      </c>
      <c r="F8" s="18">
        <v>8911</v>
      </c>
      <c r="G8" s="18">
        <v>8851</v>
      </c>
      <c r="H8" s="18">
        <v>8743</v>
      </c>
      <c r="I8" s="18">
        <v>8746</v>
      </c>
      <c r="J8" s="18">
        <v>9496</v>
      </c>
      <c r="K8" s="18">
        <v>9802</v>
      </c>
      <c r="L8" s="18"/>
      <c r="M8" s="9" t="s">
        <v>7</v>
      </c>
      <c r="N8" s="18">
        <v>85</v>
      </c>
      <c r="O8" s="18">
        <v>90</v>
      </c>
      <c r="P8" s="18">
        <v>94</v>
      </c>
      <c r="Q8" s="18">
        <v>89</v>
      </c>
      <c r="R8" s="18">
        <v>106</v>
      </c>
      <c r="S8" s="18">
        <v>100</v>
      </c>
      <c r="T8" s="18">
        <v>110</v>
      </c>
      <c r="U8" s="18">
        <v>101</v>
      </c>
      <c r="V8" s="18">
        <v>135</v>
      </c>
      <c r="W8" s="18">
        <v>162</v>
      </c>
    </row>
    <row r="9" spans="1:23" x14ac:dyDescent="0.2">
      <c r="A9" s="9" t="s">
        <v>8</v>
      </c>
      <c r="B9" s="18">
        <v>2635</v>
      </c>
      <c r="C9" s="18">
        <v>2639</v>
      </c>
      <c r="D9" s="18">
        <v>2799</v>
      </c>
      <c r="E9" s="18">
        <v>2865</v>
      </c>
      <c r="F9" s="18">
        <v>2783</v>
      </c>
      <c r="G9" s="18">
        <v>2462</v>
      </c>
      <c r="H9" s="18">
        <v>2287</v>
      </c>
      <c r="I9" s="18">
        <v>2115</v>
      </c>
      <c r="J9" s="18">
        <v>2111</v>
      </c>
      <c r="K9" s="18">
        <v>2085</v>
      </c>
      <c r="L9" s="18"/>
      <c r="M9" s="9" t="s">
        <v>8</v>
      </c>
      <c r="N9" s="18">
        <v>557</v>
      </c>
      <c r="O9" s="18">
        <v>527</v>
      </c>
      <c r="P9" s="18">
        <v>538</v>
      </c>
      <c r="Q9" s="18">
        <v>553</v>
      </c>
      <c r="R9" s="18">
        <v>540</v>
      </c>
      <c r="S9" s="18">
        <v>531</v>
      </c>
      <c r="T9" s="18">
        <v>489</v>
      </c>
      <c r="U9" s="18">
        <v>516</v>
      </c>
      <c r="V9" s="18">
        <v>528</v>
      </c>
      <c r="W9" s="18">
        <v>542</v>
      </c>
    </row>
    <row r="10" spans="1:23" x14ac:dyDescent="0.2">
      <c r="A10" s="9" t="s">
        <v>9</v>
      </c>
      <c r="B10" s="18">
        <v>707</v>
      </c>
      <c r="C10" s="18">
        <v>672</v>
      </c>
      <c r="D10" s="18">
        <v>571</v>
      </c>
      <c r="E10" s="18">
        <v>587</v>
      </c>
      <c r="F10" s="18">
        <v>602</v>
      </c>
      <c r="G10" s="18">
        <v>566</v>
      </c>
      <c r="H10" s="18">
        <v>510</v>
      </c>
      <c r="I10" s="18">
        <v>439</v>
      </c>
      <c r="J10" s="18">
        <v>419</v>
      </c>
      <c r="K10" s="18">
        <v>394</v>
      </c>
      <c r="L10" s="18"/>
      <c r="M10" s="9" t="s">
        <v>9</v>
      </c>
      <c r="N10" s="18">
        <v>657</v>
      </c>
      <c r="O10" s="18">
        <v>675</v>
      </c>
      <c r="P10" s="18">
        <v>649</v>
      </c>
      <c r="Q10" s="18">
        <v>617</v>
      </c>
      <c r="R10" s="18">
        <v>668</v>
      </c>
      <c r="S10" s="18">
        <v>656</v>
      </c>
      <c r="T10" s="18">
        <v>665</v>
      </c>
      <c r="U10" s="18">
        <v>616</v>
      </c>
      <c r="V10" s="18">
        <v>598</v>
      </c>
      <c r="W10" s="18">
        <v>614</v>
      </c>
    </row>
    <row r="11" spans="1:23" x14ac:dyDescent="0.2">
      <c r="A11" s="9" t="s">
        <v>10</v>
      </c>
      <c r="B11" s="18">
        <v>686</v>
      </c>
      <c r="C11" s="18">
        <v>680</v>
      </c>
      <c r="D11" s="18">
        <v>600</v>
      </c>
      <c r="E11" s="18">
        <v>546</v>
      </c>
      <c r="F11" s="18">
        <v>515</v>
      </c>
      <c r="G11" s="18">
        <v>486</v>
      </c>
      <c r="H11" s="18">
        <v>438</v>
      </c>
      <c r="I11" s="18">
        <v>418</v>
      </c>
      <c r="J11" s="18">
        <v>379</v>
      </c>
      <c r="K11" s="18">
        <v>330</v>
      </c>
      <c r="L11" s="18"/>
      <c r="M11" s="9" t="s">
        <v>10</v>
      </c>
      <c r="N11" s="18">
        <v>437</v>
      </c>
      <c r="O11" s="18">
        <v>447</v>
      </c>
      <c r="P11" s="18">
        <v>448</v>
      </c>
      <c r="Q11" s="18">
        <v>484</v>
      </c>
      <c r="R11" s="18">
        <v>447</v>
      </c>
      <c r="S11" s="18">
        <v>470</v>
      </c>
      <c r="T11" s="18">
        <v>493</v>
      </c>
      <c r="U11" s="18">
        <v>480</v>
      </c>
      <c r="V11" s="18">
        <v>502</v>
      </c>
      <c r="W11" s="18">
        <v>464</v>
      </c>
    </row>
    <row r="12" spans="1:23" x14ac:dyDescent="0.2">
      <c r="A12" s="9" t="s">
        <v>11</v>
      </c>
      <c r="B12" s="18">
        <v>354</v>
      </c>
      <c r="C12" s="18">
        <v>355</v>
      </c>
      <c r="D12" s="18">
        <v>298</v>
      </c>
      <c r="E12" s="18">
        <v>271</v>
      </c>
      <c r="F12" s="18">
        <v>216</v>
      </c>
      <c r="G12" s="18">
        <v>197</v>
      </c>
      <c r="H12" s="18">
        <v>186</v>
      </c>
      <c r="I12" s="18">
        <v>182</v>
      </c>
      <c r="J12" s="18">
        <v>157</v>
      </c>
      <c r="K12" s="18">
        <v>150</v>
      </c>
      <c r="L12" s="18"/>
      <c r="M12" s="9" t="s">
        <v>11</v>
      </c>
      <c r="N12" s="18">
        <v>68</v>
      </c>
      <c r="O12" s="18">
        <v>75</v>
      </c>
      <c r="P12" s="18">
        <v>75</v>
      </c>
      <c r="Q12" s="18">
        <v>71</v>
      </c>
      <c r="R12" s="18">
        <v>76</v>
      </c>
      <c r="S12" s="18">
        <v>89</v>
      </c>
      <c r="T12" s="18">
        <v>91</v>
      </c>
      <c r="U12" s="18">
        <v>82</v>
      </c>
      <c r="V12" s="18">
        <v>85</v>
      </c>
      <c r="W12" s="18">
        <v>86</v>
      </c>
    </row>
    <row r="13" spans="1:23" x14ac:dyDescent="0.2">
      <c r="A13" s="9" t="s">
        <v>12</v>
      </c>
      <c r="B13" s="18">
        <v>199</v>
      </c>
      <c r="C13" s="18">
        <v>214</v>
      </c>
      <c r="D13" s="18">
        <v>163</v>
      </c>
      <c r="E13" s="18">
        <v>160</v>
      </c>
      <c r="F13" s="18">
        <v>118</v>
      </c>
      <c r="G13" s="18">
        <v>120</v>
      </c>
      <c r="H13" s="18">
        <v>120</v>
      </c>
      <c r="I13" s="18">
        <v>111</v>
      </c>
      <c r="J13" s="18">
        <v>100</v>
      </c>
      <c r="K13" s="18">
        <v>83</v>
      </c>
      <c r="L13" s="18"/>
      <c r="M13" s="9" t="s">
        <v>12</v>
      </c>
      <c r="N13" s="18">
        <v>21</v>
      </c>
      <c r="O13" s="18">
        <v>20</v>
      </c>
      <c r="P13" s="18">
        <v>21</v>
      </c>
      <c r="Q13" s="18">
        <v>24</v>
      </c>
      <c r="R13" s="18">
        <v>22</v>
      </c>
      <c r="S13" s="18">
        <v>24</v>
      </c>
      <c r="T13" s="18">
        <v>26</v>
      </c>
      <c r="U13" s="18">
        <v>23</v>
      </c>
      <c r="V13" s="18">
        <v>21</v>
      </c>
      <c r="W13" s="18">
        <v>14</v>
      </c>
    </row>
    <row r="14" spans="1:23" x14ac:dyDescent="0.2">
      <c r="A14" s="9" t="s">
        <v>13</v>
      </c>
      <c r="B14" s="18">
        <v>132</v>
      </c>
      <c r="C14" s="18">
        <v>121</v>
      </c>
      <c r="D14" s="18">
        <v>115</v>
      </c>
      <c r="E14" s="18">
        <v>105</v>
      </c>
      <c r="F14" s="18">
        <v>73</v>
      </c>
      <c r="G14" s="18">
        <v>78</v>
      </c>
      <c r="H14" s="18">
        <v>97</v>
      </c>
      <c r="I14" s="18">
        <v>92</v>
      </c>
      <c r="J14" s="18">
        <v>85</v>
      </c>
      <c r="K14" s="18">
        <v>77</v>
      </c>
      <c r="L14" s="18"/>
      <c r="M14" s="9" t="s">
        <v>13</v>
      </c>
      <c r="N14" s="18">
        <v>6</v>
      </c>
      <c r="O14" s="18">
        <v>9</v>
      </c>
      <c r="P14" s="18">
        <v>9</v>
      </c>
      <c r="Q14" s="18">
        <v>12</v>
      </c>
      <c r="R14" s="18">
        <v>8</v>
      </c>
      <c r="S14" s="18">
        <v>11</v>
      </c>
      <c r="T14" s="18">
        <v>10</v>
      </c>
      <c r="U14" s="18">
        <v>11</v>
      </c>
      <c r="V14" s="18">
        <v>6</v>
      </c>
      <c r="W14" s="18">
        <v>1</v>
      </c>
    </row>
    <row r="15" spans="1:23" x14ac:dyDescent="0.2">
      <c r="A15" s="9" t="s">
        <v>14</v>
      </c>
      <c r="B15" s="18">
        <v>86</v>
      </c>
      <c r="C15" s="18">
        <v>76</v>
      </c>
      <c r="D15" s="18">
        <v>90</v>
      </c>
      <c r="E15" s="18">
        <v>69</v>
      </c>
      <c r="F15" s="18">
        <v>72</v>
      </c>
      <c r="G15" s="18">
        <v>71</v>
      </c>
      <c r="H15" s="18">
        <v>57</v>
      </c>
      <c r="I15" s="18">
        <v>51</v>
      </c>
      <c r="J15" s="18">
        <v>57</v>
      </c>
      <c r="K15" s="18">
        <v>52</v>
      </c>
      <c r="L15" s="18"/>
      <c r="M15" s="9" t="s">
        <v>14</v>
      </c>
      <c r="N15" s="18">
        <v>4</v>
      </c>
      <c r="O15" s="18">
        <v>4</v>
      </c>
      <c r="P15" s="18">
        <v>4</v>
      </c>
      <c r="Q15" s="18">
        <v>3</v>
      </c>
      <c r="R15" s="18">
        <v>4</v>
      </c>
      <c r="S15" s="18">
        <v>3</v>
      </c>
      <c r="T15" s="18">
        <v>1</v>
      </c>
      <c r="U15" s="18">
        <v>1</v>
      </c>
      <c r="V15" s="18">
        <v>2</v>
      </c>
      <c r="W15" s="18">
        <v>1</v>
      </c>
    </row>
    <row r="16" spans="1:23" x14ac:dyDescent="0.2">
      <c r="A16" s="9" t="s">
        <v>15</v>
      </c>
      <c r="B16" s="18">
        <v>110</v>
      </c>
      <c r="C16" s="18">
        <v>111</v>
      </c>
      <c r="D16" s="18">
        <v>149</v>
      </c>
      <c r="E16" s="18">
        <v>145</v>
      </c>
      <c r="F16" s="18">
        <v>92</v>
      </c>
      <c r="G16" s="18">
        <v>102</v>
      </c>
      <c r="H16" s="18">
        <v>90</v>
      </c>
      <c r="I16" s="18">
        <v>88</v>
      </c>
      <c r="J16" s="18">
        <v>92</v>
      </c>
      <c r="K16" s="18">
        <v>71</v>
      </c>
      <c r="L16" s="18"/>
      <c r="M16" s="9" t="s">
        <v>15</v>
      </c>
      <c r="N16" s="18">
        <v>0</v>
      </c>
      <c r="O16" s="18">
        <v>0</v>
      </c>
      <c r="P16" s="18">
        <v>3</v>
      </c>
      <c r="Q16" s="18">
        <v>2</v>
      </c>
      <c r="R16" s="18">
        <v>1</v>
      </c>
      <c r="S16" s="18">
        <v>2</v>
      </c>
      <c r="T16" s="18">
        <v>0</v>
      </c>
      <c r="U16" s="18">
        <v>0</v>
      </c>
      <c r="V16" s="18">
        <v>0</v>
      </c>
      <c r="W16" s="18">
        <v>1</v>
      </c>
    </row>
    <row r="17" spans="1:26" x14ac:dyDescent="0.2">
      <c r="A17" s="1" t="s">
        <v>3</v>
      </c>
      <c r="B17" s="18">
        <v>1</v>
      </c>
      <c r="C17" s="18">
        <v>1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1</v>
      </c>
      <c r="J17" s="18">
        <v>0</v>
      </c>
      <c r="K17" s="18">
        <v>0</v>
      </c>
      <c r="L17" s="18"/>
      <c r="M17" s="1" t="s">
        <v>3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15">
        <v>0</v>
      </c>
      <c r="V17" s="15">
        <v>0</v>
      </c>
      <c r="W17" s="15">
        <v>0</v>
      </c>
    </row>
    <row r="18" spans="1:26" x14ac:dyDescent="0.2">
      <c r="A18" s="1" t="s">
        <v>4</v>
      </c>
      <c r="B18" s="10">
        <f t="shared" ref="B18:J18" si="0">SUM(B6:B17)</f>
        <v>24355</v>
      </c>
      <c r="C18" s="10">
        <f t="shared" si="0"/>
        <v>24434</v>
      </c>
      <c r="D18" s="10">
        <f t="shared" si="0"/>
        <v>23909</v>
      </c>
      <c r="E18" s="10">
        <f t="shared" si="0"/>
        <v>23411</v>
      </c>
      <c r="F18" s="10">
        <f t="shared" si="0"/>
        <v>22304</v>
      </c>
      <c r="G18" s="10">
        <f t="shared" si="0"/>
        <v>21608</v>
      </c>
      <c r="H18" s="10">
        <f t="shared" si="0"/>
        <v>21973</v>
      </c>
      <c r="I18" s="10">
        <f t="shared" si="0"/>
        <v>22130</v>
      </c>
      <c r="J18" s="10">
        <f t="shared" si="0"/>
        <v>22738</v>
      </c>
      <c r="K18" s="10">
        <f t="shared" ref="K18" si="1">SUM(K6:K17)</f>
        <v>23407</v>
      </c>
      <c r="L18" s="18"/>
      <c r="M18" s="1" t="s">
        <v>4</v>
      </c>
      <c r="N18" s="10">
        <f t="shared" ref="N18:P18" si="2">SUM(N6:N17)</f>
        <v>1835</v>
      </c>
      <c r="O18" s="10">
        <f t="shared" si="2"/>
        <v>1847</v>
      </c>
      <c r="P18" s="10">
        <f t="shared" si="2"/>
        <v>1841</v>
      </c>
      <c r="Q18" s="10">
        <f t="shared" ref="Q18:V18" si="3">SUM(Q7:Q17)</f>
        <v>1857</v>
      </c>
      <c r="R18" s="10">
        <f t="shared" si="3"/>
        <v>1873</v>
      </c>
      <c r="S18" s="10">
        <f t="shared" si="3"/>
        <v>1886</v>
      </c>
      <c r="T18" s="10">
        <f t="shared" si="3"/>
        <v>1886</v>
      </c>
      <c r="U18" s="10">
        <f t="shared" si="3"/>
        <v>1833</v>
      </c>
      <c r="V18" s="10">
        <f t="shared" si="3"/>
        <v>1877</v>
      </c>
      <c r="W18" s="10">
        <f t="shared" ref="W18" si="4">SUM(W7:W17)</f>
        <v>1887</v>
      </c>
    </row>
    <row r="19" spans="1:26" x14ac:dyDescent="0.2">
      <c r="A19" s="11" t="s">
        <v>5</v>
      </c>
      <c r="B19" s="19">
        <v>20.720825999999999</v>
      </c>
      <c r="C19" s="19">
        <v>20.783325999999999</v>
      </c>
      <c r="D19" s="19">
        <v>20.888912000000001</v>
      </c>
      <c r="E19" s="19">
        <v>20.860707000000001</v>
      </c>
      <c r="F19" s="19">
        <v>20.710635</v>
      </c>
      <c r="G19" s="19">
        <v>20.702563999999999</v>
      </c>
      <c r="H19" s="19">
        <v>20.546351999999999</v>
      </c>
      <c r="I19" s="19">
        <v>20.465046000000001</v>
      </c>
      <c r="J19" s="19">
        <v>20.431391999999999</v>
      </c>
      <c r="K19" s="19">
        <v>20.311146000000001</v>
      </c>
      <c r="L19" s="12"/>
      <c r="M19" s="11" t="s">
        <v>5</v>
      </c>
      <c r="N19" s="19">
        <v>24.941144000000001</v>
      </c>
      <c r="O19" s="19">
        <v>24.982133000000001</v>
      </c>
      <c r="P19" s="19">
        <v>25.065725</v>
      </c>
      <c r="Q19" s="19">
        <v>25.085083000000001</v>
      </c>
      <c r="R19" s="19">
        <v>24.989322000000001</v>
      </c>
      <c r="S19" s="19">
        <v>25.161187999999999</v>
      </c>
      <c r="T19" s="19">
        <v>25.148993000000001</v>
      </c>
      <c r="U19" s="19">
        <v>25.095472000000001</v>
      </c>
      <c r="V19" s="19">
        <v>24.984549999999999</v>
      </c>
      <c r="W19" s="19">
        <v>24.763116</v>
      </c>
    </row>
    <row r="20" spans="1:26" ht="3" customHeight="1" x14ac:dyDescent="0.2">
      <c r="A20" s="26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12"/>
      <c r="M20" s="26"/>
      <c r="N20" s="27"/>
      <c r="O20" s="27"/>
      <c r="P20" s="27"/>
      <c r="Q20" s="27"/>
      <c r="R20" s="27"/>
      <c r="S20" s="27"/>
      <c r="T20" s="27"/>
      <c r="U20" s="27"/>
      <c r="V20" s="27"/>
      <c r="W20" s="27"/>
    </row>
    <row r="21" spans="1:26" x14ac:dyDescent="0.2">
      <c r="A21" s="9" t="s">
        <v>24</v>
      </c>
      <c r="B21" s="1"/>
      <c r="C21" s="1"/>
      <c r="M21" s="9"/>
      <c r="R21" s="1"/>
    </row>
    <row r="22" spans="1:26" x14ac:dyDescent="0.2">
      <c r="A22" s="22" t="s">
        <v>25</v>
      </c>
      <c r="B22" s="1"/>
      <c r="C22" s="1"/>
      <c r="M22" s="22"/>
      <c r="R22" s="1"/>
    </row>
    <row r="23" spans="1:26" ht="14" x14ac:dyDescent="0.3">
      <c r="A23" s="1"/>
      <c r="B23" s="1"/>
      <c r="C23" s="1"/>
      <c r="M23" s="1"/>
      <c r="R23" s="1"/>
      <c r="Y23" s="17"/>
      <c r="Z23" s="23" t="s">
        <v>23</v>
      </c>
    </row>
    <row r="24" spans="1:26" ht="11.25" customHeight="1" x14ac:dyDescent="0.25">
      <c r="Y24" s="1"/>
      <c r="Z24" s="24"/>
    </row>
    <row r="25" spans="1:26" ht="10.5" x14ac:dyDescent="0.2">
      <c r="Y25" s="6" t="s">
        <v>1</v>
      </c>
      <c r="Z25" s="7">
        <f>K5</f>
        <v>2025</v>
      </c>
    </row>
    <row r="26" spans="1:26" x14ac:dyDescent="0.2">
      <c r="Y26" s="9" t="s">
        <v>2</v>
      </c>
      <c r="Z26" s="20">
        <f t="shared" ref="Z26:Z37" si="5">K6/K$18</f>
        <v>7.9463408382107921E-3</v>
      </c>
    </row>
    <row r="27" spans="1:26" x14ac:dyDescent="0.2">
      <c r="Y27" s="9" t="s">
        <v>6</v>
      </c>
      <c r="Z27" s="20">
        <f t="shared" si="5"/>
        <v>0.43478446618532918</v>
      </c>
    </row>
    <row r="28" spans="1:26" x14ac:dyDescent="0.2">
      <c r="Y28" s="9" t="s">
        <v>7</v>
      </c>
      <c r="Z28" s="20">
        <f t="shared" si="5"/>
        <v>0.41876361772119453</v>
      </c>
    </row>
    <row r="29" spans="1:26" x14ac:dyDescent="0.2">
      <c r="Y29" s="9" t="s">
        <v>8</v>
      </c>
      <c r="Z29" s="20">
        <f t="shared" si="5"/>
        <v>8.9075917460588711E-2</v>
      </c>
    </row>
    <row r="30" spans="1:26" x14ac:dyDescent="0.2">
      <c r="Y30" s="9" t="s">
        <v>9</v>
      </c>
      <c r="Z30" s="20">
        <f t="shared" si="5"/>
        <v>1.6832571452984151E-2</v>
      </c>
    </row>
    <row r="31" spans="1:26" x14ac:dyDescent="0.2">
      <c r="Y31" s="9" t="s">
        <v>10</v>
      </c>
      <c r="Z31" s="20">
        <f t="shared" si="5"/>
        <v>1.4098346648438502E-2</v>
      </c>
    </row>
    <row r="32" spans="1:26" x14ac:dyDescent="0.2">
      <c r="Y32" s="9" t="s">
        <v>11</v>
      </c>
      <c r="Z32" s="20">
        <f t="shared" si="5"/>
        <v>6.4083393856538646E-3</v>
      </c>
    </row>
    <row r="33" spans="1:26" x14ac:dyDescent="0.2">
      <c r="Y33" s="9" t="s">
        <v>12</v>
      </c>
      <c r="Z33" s="20">
        <f t="shared" si="5"/>
        <v>3.545947793395138E-3</v>
      </c>
    </row>
    <row r="34" spans="1:26" x14ac:dyDescent="0.2">
      <c r="Y34" s="9" t="s">
        <v>13</v>
      </c>
      <c r="Z34" s="20">
        <f t="shared" si="5"/>
        <v>3.2896142179689837E-3</v>
      </c>
    </row>
    <row r="35" spans="1:26" x14ac:dyDescent="0.2">
      <c r="Y35" s="9" t="s">
        <v>14</v>
      </c>
      <c r="Z35" s="20">
        <f t="shared" si="5"/>
        <v>2.2215576536933398E-3</v>
      </c>
    </row>
    <row r="36" spans="1:26" x14ac:dyDescent="0.2">
      <c r="Y36" s="9" t="s">
        <v>15</v>
      </c>
      <c r="Z36" s="20">
        <f t="shared" si="5"/>
        <v>3.033280642542829E-3</v>
      </c>
    </row>
    <row r="37" spans="1:26" x14ac:dyDescent="0.2">
      <c r="Y37" s="1" t="s">
        <v>3</v>
      </c>
      <c r="Z37" s="20">
        <f t="shared" si="5"/>
        <v>0</v>
      </c>
    </row>
    <row r="38" spans="1:26" x14ac:dyDescent="0.2">
      <c r="Y38" s="1" t="s">
        <v>4</v>
      </c>
      <c r="Z38" s="20">
        <f t="shared" ref="Z38" si="6">SUM(Z26:Z37)</f>
        <v>1</v>
      </c>
    </row>
    <row r="39" spans="1:26" x14ac:dyDescent="0.2">
      <c r="W39" s="21" t="s">
        <v>21</v>
      </c>
    </row>
    <row r="40" spans="1:26" ht="14" x14ac:dyDescent="0.3">
      <c r="A40" s="17" t="s">
        <v>22</v>
      </c>
      <c r="B40" s="2"/>
      <c r="C40" s="3"/>
      <c r="D40" s="3"/>
      <c r="E40" s="3"/>
      <c r="F40" s="3"/>
      <c r="G40" s="3"/>
      <c r="H40" s="3"/>
      <c r="I40" s="3"/>
      <c r="J40" s="3"/>
      <c r="K40" s="3"/>
      <c r="L40" s="3"/>
      <c r="M40" s="17"/>
      <c r="N40" s="3"/>
      <c r="O40" s="3"/>
      <c r="P40" s="3"/>
      <c r="Q40" s="3"/>
      <c r="R40" s="3"/>
      <c r="S40" s="3"/>
      <c r="T40" s="3"/>
      <c r="U40" s="3"/>
      <c r="V40" s="3"/>
      <c r="W40" s="4"/>
    </row>
    <row r="41" spans="1:26" ht="6" customHeight="1" x14ac:dyDescent="0.3">
      <c r="A41" s="17"/>
      <c r="B41" s="2"/>
      <c r="C41" s="3"/>
      <c r="D41" s="3"/>
      <c r="E41" s="3"/>
      <c r="F41" s="3"/>
      <c r="G41" s="3"/>
      <c r="H41" s="3"/>
      <c r="I41" s="3"/>
      <c r="J41" s="3"/>
      <c r="K41" s="3"/>
      <c r="L41" s="3"/>
      <c r="M41" s="17"/>
      <c r="N41" s="3"/>
      <c r="O41" s="3"/>
      <c r="P41" s="3"/>
      <c r="Q41" s="3"/>
      <c r="R41" s="3"/>
      <c r="S41" s="3"/>
      <c r="T41" s="3"/>
      <c r="U41" s="3"/>
      <c r="V41" s="3"/>
      <c r="W41" s="4"/>
    </row>
    <row r="42" spans="1:26" ht="10.5" customHeight="1" x14ac:dyDescent="0.25">
      <c r="A42" s="2" t="s">
        <v>16</v>
      </c>
      <c r="B42" s="4"/>
      <c r="C42" s="2"/>
      <c r="D42" s="2"/>
      <c r="E42" s="2"/>
      <c r="F42" s="2"/>
      <c r="G42" s="2"/>
      <c r="H42" s="2"/>
      <c r="I42" s="2"/>
      <c r="J42" s="2"/>
      <c r="K42" s="2"/>
      <c r="L42" s="1"/>
      <c r="M42" s="2" t="s">
        <v>18</v>
      </c>
      <c r="N42" s="4"/>
      <c r="O42" s="2"/>
      <c r="P42" s="2"/>
      <c r="Q42" s="2"/>
      <c r="R42" s="2"/>
      <c r="S42" s="2"/>
      <c r="T42" s="2"/>
      <c r="U42" s="2"/>
      <c r="V42" s="2"/>
      <c r="W42" s="2"/>
    </row>
    <row r="43" spans="1:26" ht="4" customHeight="1" x14ac:dyDescent="0.25">
      <c r="A43" s="25"/>
      <c r="B43" s="28"/>
      <c r="C43" s="25"/>
      <c r="D43" s="25"/>
      <c r="E43" s="25"/>
      <c r="F43" s="25"/>
      <c r="G43" s="25"/>
      <c r="H43" s="25"/>
      <c r="I43" s="25"/>
      <c r="J43" s="25"/>
      <c r="K43" s="25"/>
      <c r="L43" s="1"/>
      <c r="M43" s="25"/>
      <c r="N43" s="28"/>
      <c r="O43" s="25"/>
      <c r="P43" s="25"/>
      <c r="Q43" s="25"/>
      <c r="R43" s="25"/>
      <c r="S43" s="25"/>
      <c r="T43" s="25"/>
      <c r="U43" s="25"/>
      <c r="V43" s="25"/>
      <c r="W43" s="25"/>
    </row>
    <row r="44" spans="1:26" ht="10.5" x14ac:dyDescent="0.25">
      <c r="A44" s="13" t="s">
        <v>1</v>
      </c>
      <c r="B44" s="7">
        <v>2016</v>
      </c>
      <c r="C44" s="7">
        <v>2017</v>
      </c>
      <c r="D44" s="7">
        <v>2018</v>
      </c>
      <c r="E44" s="7">
        <v>2019</v>
      </c>
      <c r="F44" s="7">
        <v>2020</v>
      </c>
      <c r="G44" s="7">
        <v>2021</v>
      </c>
      <c r="H44" s="7">
        <v>2022</v>
      </c>
      <c r="I44" s="7">
        <v>2023</v>
      </c>
      <c r="J44" s="7">
        <v>2024</v>
      </c>
      <c r="K44" s="7">
        <v>2025</v>
      </c>
      <c r="L44" s="14"/>
      <c r="M44" s="13" t="s">
        <v>1</v>
      </c>
      <c r="N44" s="7">
        <v>2016</v>
      </c>
      <c r="O44" s="7">
        <v>2017</v>
      </c>
      <c r="P44" s="7">
        <v>2018</v>
      </c>
      <c r="Q44" s="7">
        <v>2019</v>
      </c>
      <c r="R44" s="7">
        <v>2020</v>
      </c>
      <c r="S44" s="7">
        <v>2021</v>
      </c>
      <c r="T44" s="7">
        <v>2022</v>
      </c>
      <c r="U44" s="7">
        <v>2023</v>
      </c>
      <c r="V44" s="7">
        <v>2024</v>
      </c>
      <c r="W44" s="7">
        <v>2025</v>
      </c>
    </row>
    <row r="45" spans="1:26" x14ac:dyDescent="0.2">
      <c r="A45" s="9" t="s">
        <v>2</v>
      </c>
      <c r="B45" s="18">
        <v>0</v>
      </c>
      <c r="C45" s="18">
        <v>0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/>
      <c r="M45" s="9" t="s">
        <v>2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</row>
    <row r="46" spans="1:26" x14ac:dyDescent="0.2">
      <c r="A46" s="9" t="s">
        <v>6</v>
      </c>
      <c r="B46" s="18">
        <v>1</v>
      </c>
      <c r="C46" s="18">
        <v>1</v>
      </c>
      <c r="D46" s="18">
        <v>2</v>
      </c>
      <c r="E46" s="18">
        <v>1</v>
      </c>
      <c r="F46" s="18">
        <v>0</v>
      </c>
      <c r="G46" s="18">
        <v>2</v>
      </c>
      <c r="H46" s="18">
        <v>0</v>
      </c>
      <c r="I46" s="18">
        <v>1</v>
      </c>
      <c r="J46" s="18">
        <v>2</v>
      </c>
      <c r="K46" s="18">
        <v>4</v>
      </c>
      <c r="L46" s="18"/>
      <c r="M46" s="9" t="s">
        <v>6</v>
      </c>
      <c r="N46" s="15">
        <v>0</v>
      </c>
      <c r="O46" s="15">
        <v>1</v>
      </c>
      <c r="P46" s="15">
        <v>0</v>
      </c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5">
        <v>0</v>
      </c>
      <c r="W46" s="15">
        <v>0</v>
      </c>
    </row>
    <row r="47" spans="1:26" x14ac:dyDescent="0.2">
      <c r="A47" s="9" t="s">
        <v>7</v>
      </c>
      <c r="B47" s="18">
        <v>56</v>
      </c>
      <c r="C47" s="18">
        <v>54</v>
      </c>
      <c r="D47" s="18">
        <v>79</v>
      </c>
      <c r="E47" s="18">
        <v>64</v>
      </c>
      <c r="F47" s="18">
        <v>74</v>
      </c>
      <c r="G47" s="18">
        <v>83</v>
      </c>
      <c r="H47" s="18">
        <v>77</v>
      </c>
      <c r="I47" s="18">
        <v>116</v>
      </c>
      <c r="J47" s="18">
        <v>100</v>
      </c>
      <c r="K47" s="18">
        <v>123</v>
      </c>
      <c r="L47" s="18"/>
      <c r="M47" s="9" t="s">
        <v>7</v>
      </c>
      <c r="N47" s="18">
        <v>0</v>
      </c>
      <c r="O47" s="18">
        <v>0</v>
      </c>
      <c r="P47" s="18">
        <v>0</v>
      </c>
      <c r="Q47" s="18">
        <v>0</v>
      </c>
      <c r="R47" s="18">
        <v>0</v>
      </c>
      <c r="S47" s="18">
        <v>0</v>
      </c>
      <c r="T47" s="18">
        <v>0</v>
      </c>
      <c r="U47" s="18">
        <v>0</v>
      </c>
      <c r="V47" s="18">
        <v>0</v>
      </c>
      <c r="W47" s="18">
        <v>0</v>
      </c>
    </row>
    <row r="48" spans="1:26" x14ac:dyDescent="0.2">
      <c r="A48" s="9" t="s">
        <v>8</v>
      </c>
      <c r="B48" s="18">
        <v>722</v>
      </c>
      <c r="C48" s="18">
        <v>780</v>
      </c>
      <c r="D48" s="18">
        <v>757</v>
      </c>
      <c r="E48" s="18">
        <v>823</v>
      </c>
      <c r="F48" s="18">
        <v>943</v>
      </c>
      <c r="G48" s="18">
        <v>949</v>
      </c>
      <c r="H48" s="18">
        <v>890</v>
      </c>
      <c r="I48" s="18">
        <v>927</v>
      </c>
      <c r="J48" s="18">
        <v>991</v>
      </c>
      <c r="K48" s="18">
        <v>1013</v>
      </c>
      <c r="L48" s="18"/>
      <c r="M48" s="9" t="s">
        <v>8</v>
      </c>
      <c r="N48" s="18">
        <v>1</v>
      </c>
      <c r="O48" s="18">
        <v>1</v>
      </c>
      <c r="P48" s="18">
        <v>0</v>
      </c>
      <c r="Q48" s="18">
        <v>0</v>
      </c>
      <c r="R48" s="18">
        <v>0</v>
      </c>
      <c r="S48" s="18">
        <v>1</v>
      </c>
      <c r="T48" s="18">
        <v>1</v>
      </c>
      <c r="U48" s="18">
        <v>2</v>
      </c>
      <c r="V48" s="18">
        <v>1</v>
      </c>
      <c r="W48" s="18">
        <v>0</v>
      </c>
    </row>
    <row r="49" spans="1:26" x14ac:dyDescent="0.2">
      <c r="A49" s="9" t="s">
        <v>9</v>
      </c>
      <c r="B49" s="18">
        <v>928</v>
      </c>
      <c r="C49" s="18">
        <v>906</v>
      </c>
      <c r="D49" s="18">
        <v>904</v>
      </c>
      <c r="E49" s="18">
        <v>928</v>
      </c>
      <c r="F49" s="18">
        <v>982</v>
      </c>
      <c r="G49" s="18">
        <v>996</v>
      </c>
      <c r="H49" s="18">
        <v>995</v>
      </c>
      <c r="I49" s="18">
        <v>873</v>
      </c>
      <c r="J49" s="18">
        <v>914</v>
      </c>
      <c r="K49" s="18">
        <v>930</v>
      </c>
      <c r="L49" s="18"/>
      <c r="M49" s="9" t="s">
        <v>9</v>
      </c>
      <c r="N49" s="18">
        <v>17</v>
      </c>
      <c r="O49" s="18">
        <v>15</v>
      </c>
      <c r="P49" s="18">
        <v>20</v>
      </c>
      <c r="Q49" s="18">
        <v>11</v>
      </c>
      <c r="R49" s="18">
        <v>13</v>
      </c>
      <c r="S49" s="18">
        <v>14</v>
      </c>
      <c r="T49" s="18">
        <v>7</v>
      </c>
      <c r="U49" s="18">
        <v>8</v>
      </c>
      <c r="V49" s="18">
        <v>9</v>
      </c>
      <c r="W49" s="18">
        <v>11</v>
      </c>
    </row>
    <row r="50" spans="1:26" x14ac:dyDescent="0.2">
      <c r="A50" s="9" t="s">
        <v>10</v>
      </c>
      <c r="B50" s="18">
        <v>1968</v>
      </c>
      <c r="C50" s="18">
        <v>1877</v>
      </c>
      <c r="D50" s="18">
        <v>1890</v>
      </c>
      <c r="E50" s="18">
        <v>1821</v>
      </c>
      <c r="F50" s="18">
        <v>1881</v>
      </c>
      <c r="G50" s="18">
        <v>1985</v>
      </c>
      <c r="H50" s="18">
        <v>1860</v>
      </c>
      <c r="I50" s="18">
        <v>1825</v>
      </c>
      <c r="J50" s="18">
        <v>1891</v>
      </c>
      <c r="K50" s="18">
        <v>1861</v>
      </c>
      <c r="L50" s="18"/>
      <c r="M50" s="9" t="s">
        <v>10</v>
      </c>
      <c r="N50" s="18">
        <v>623</v>
      </c>
      <c r="O50" s="18">
        <v>671</v>
      </c>
      <c r="P50" s="18">
        <v>609</v>
      </c>
      <c r="Q50" s="18">
        <v>613</v>
      </c>
      <c r="R50" s="18">
        <v>619</v>
      </c>
      <c r="S50" s="18">
        <v>621</v>
      </c>
      <c r="T50" s="18">
        <v>647</v>
      </c>
      <c r="U50" s="18">
        <v>669</v>
      </c>
      <c r="V50" s="18">
        <v>604</v>
      </c>
      <c r="W50" s="18">
        <v>568</v>
      </c>
    </row>
    <row r="51" spans="1:26" x14ac:dyDescent="0.2">
      <c r="A51" s="9" t="s">
        <v>11</v>
      </c>
      <c r="B51" s="18">
        <v>974</v>
      </c>
      <c r="C51" s="18">
        <v>1017</v>
      </c>
      <c r="D51" s="18">
        <v>1013</v>
      </c>
      <c r="E51" s="18">
        <v>1013</v>
      </c>
      <c r="F51" s="18">
        <v>1023</v>
      </c>
      <c r="G51" s="18">
        <v>1049</v>
      </c>
      <c r="H51" s="18">
        <v>1038</v>
      </c>
      <c r="I51" s="18">
        <v>1031</v>
      </c>
      <c r="J51" s="18">
        <v>962</v>
      </c>
      <c r="K51" s="18">
        <v>977</v>
      </c>
      <c r="L51" s="18"/>
      <c r="M51" s="9" t="s">
        <v>11</v>
      </c>
      <c r="N51" s="18">
        <v>484</v>
      </c>
      <c r="O51" s="18">
        <v>509</v>
      </c>
      <c r="P51" s="18">
        <v>466</v>
      </c>
      <c r="Q51" s="18">
        <v>479</v>
      </c>
      <c r="R51" s="18">
        <v>449</v>
      </c>
      <c r="S51" s="18">
        <v>455</v>
      </c>
      <c r="T51" s="18">
        <v>457</v>
      </c>
      <c r="U51" s="18">
        <v>499</v>
      </c>
      <c r="V51" s="18">
        <v>523</v>
      </c>
      <c r="W51" s="18">
        <v>488</v>
      </c>
    </row>
    <row r="52" spans="1:26" x14ac:dyDescent="0.2">
      <c r="A52" s="9" t="s">
        <v>12</v>
      </c>
      <c r="B52" s="18">
        <v>510</v>
      </c>
      <c r="C52" s="18">
        <v>567</v>
      </c>
      <c r="D52" s="18">
        <v>569</v>
      </c>
      <c r="E52" s="18">
        <v>583</v>
      </c>
      <c r="F52" s="18">
        <v>561</v>
      </c>
      <c r="G52" s="18">
        <v>629</v>
      </c>
      <c r="H52" s="18">
        <v>590</v>
      </c>
      <c r="I52" s="18">
        <v>577</v>
      </c>
      <c r="J52" s="18">
        <v>562</v>
      </c>
      <c r="K52" s="18">
        <v>592</v>
      </c>
      <c r="L52" s="18"/>
      <c r="M52" s="9" t="s">
        <v>12</v>
      </c>
      <c r="N52" s="18">
        <v>123</v>
      </c>
      <c r="O52" s="18">
        <v>124</v>
      </c>
      <c r="P52" s="18">
        <v>127</v>
      </c>
      <c r="Q52" s="18">
        <v>140</v>
      </c>
      <c r="R52" s="18">
        <v>140</v>
      </c>
      <c r="S52" s="18">
        <v>141</v>
      </c>
      <c r="T52" s="18">
        <v>134</v>
      </c>
      <c r="U52" s="18">
        <v>157</v>
      </c>
      <c r="V52" s="18">
        <v>187</v>
      </c>
      <c r="W52" s="18">
        <v>182</v>
      </c>
    </row>
    <row r="53" spans="1:26" x14ac:dyDescent="0.2">
      <c r="A53" s="9" t="s">
        <v>13</v>
      </c>
      <c r="B53" s="18">
        <v>247</v>
      </c>
      <c r="C53" s="18">
        <v>249</v>
      </c>
      <c r="D53" s="18">
        <v>263</v>
      </c>
      <c r="E53" s="18">
        <v>302</v>
      </c>
      <c r="F53" s="18">
        <v>323</v>
      </c>
      <c r="G53" s="18">
        <v>368</v>
      </c>
      <c r="H53" s="18">
        <v>369</v>
      </c>
      <c r="I53" s="18">
        <v>384</v>
      </c>
      <c r="J53" s="18">
        <v>397</v>
      </c>
      <c r="K53" s="18">
        <v>408</v>
      </c>
      <c r="L53" s="18"/>
      <c r="M53" s="9" t="s">
        <v>13</v>
      </c>
      <c r="N53" s="18">
        <v>51</v>
      </c>
      <c r="O53" s="18">
        <v>48</v>
      </c>
      <c r="P53" s="18">
        <v>41</v>
      </c>
      <c r="Q53" s="18">
        <v>26</v>
      </c>
      <c r="R53" s="18">
        <v>40</v>
      </c>
      <c r="S53" s="18">
        <v>44</v>
      </c>
      <c r="T53" s="18">
        <v>37</v>
      </c>
      <c r="U53" s="18">
        <v>48</v>
      </c>
      <c r="V53" s="18">
        <v>59</v>
      </c>
      <c r="W53" s="18">
        <v>57</v>
      </c>
    </row>
    <row r="54" spans="1:26" x14ac:dyDescent="0.2">
      <c r="A54" s="9" t="s">
        <v>14</v>
      </c>
      <c r="B54" s="18">
        <v>137</v>
      </c>
      <c r="C54" s="18">
        <v>172</v>
      </c>
      <c r="D54" s="18">
        <v>167</v>
      </c>
      <c r="E54" s="18">
        <v>180</v>
      </c>
      <c r="F54" s="18">
        <v>188</v>
      </c>
      <c r="G54" s="18">
        <v>191</v>
      </c>
      <c r="H54" s="18">
        <v>170</v>
      </c>
      <c r="I54" s="18">
        <v>175</v>
      </c>
      <c r="J54" s="18">
        <v>183</v>
      </c>
      <c r="K54" s="18">
        <v>212</v>
      </c>
      <c r="L54" s="18"/>
      <c r="M54" s="9" t="s">
        <v>14</v>
      </c>
      <c r="N54" s="18">
        <v>10</v>
      </c>
      <c r="O54" s="18">
        <v>14</v>
      </c>
      <c r="P54" s="18">
        <v>14</v>
      </c>
      <c r="Q54" s="18">
        <v>11</v>
      </c>
      <c r="R54" s="18">
        <v>10</v>
      </c>
      <c r="S54" s="18">
        <v>10</v>
      </c>
      <c r="T54" s="18">
        <v>11</v>
      </c>
      <c r="U54" s="18">
        <v>16</v>
      </c>
      <c r="V54" s="18">
        <v>23</v>
      </c>
      <c r="W54" s="18">
        <v>24</v>
      </c>
    </row>
    <row r="55" spans="1:26" x14ac:dyDescent="0.2">
      <c r="A55" s="9" t="s">
        <v>15</v>
      </c>
      <c r="B55" s="18">
        <v>135</v>
      </c>
      <c r="C55" s="18">
        <v>159</v>
      </c>
      <c r="D55" s="18">
        <v>164</v>
      </c>
      <c r="E55" s="18">
        <v>159</v>
      </c>
      <c r="F55" s="18">
        <v>166</v>
      </c>
      <c r="G55" s="18">
        <v>163</v>
      </c>
      <c r="H55" s="18">
        <v>167</v>
      </c>
      <c r="I55" s="18">
        <v>170</v>
      </c>
      <c r="J55" s="18">
        <v>162</v>
      </c>
      <c r="K55" s="18">
        <v>149</v>
      </c>
      <c r="L55" s="18"/>
      <c r="M55" s="9" t="s">
        <v>15</v>
      </c>
      <c r="N55" s="18">
        <v>14</v>
      </c>
      <c r="O55" s="18">
        <v>15</v>
      </c>
      <c r="P55" s="18">
        <v>15</v>
      </c>
      <c r="Q55" s="18">
        <v>15</v>
      </c>
      <c r="R55" s="18">
        <v>11</v>
      </c>
      <c r="S55" s="18">
        <v>11</v>
      </c>
      <c r="T55" s="18">
        <v>8</v>
      </c>
      <c r="U55" s="18">
        <v>11</v>
      </c>
      <c r="V55" s="18">
        <v>14</v>
      </c>
      <c r="W55" s="18">
        <v>5</v>
      </c>
    </row>
    <row r="56" spans="1:26" x14ac:dyDescent="0.2">
      <c r="A56" s="1" t="s">
        <v>3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8"/>
      <c r="M56" s="1" t="s">
        <v>3</v>
      </c>
      <c r="N56" s="18">
        <v>0</v>
      </c>
      <c r="O56" s="18">
        <v>0</v>
      </c>
      <c r="P56" s="18">
        <v>0</v>
      </c>
      <c r="Q56" s="18">
        <v>0</v>
      </c>
      <c r="R56" s="18">
        <v>0</v>
      </c>
      <c r="S56" s="18">
        <v>0</v>
      </c>
      <c r="T56" s="18">
        <v>0</v>
      </c>
      <c r="U56" s="18">
        <v>0</v>
      </c>
      <c r="V56" s="18">
        <v>0</v>
      </c>
      <c r="W56" s="18">
        <v>0</v>
      </c>
    </row>
    <row r="57" spans="1:26" x14ac:dyDescent="0.2">
      <c r="A57" s="1" t="s">
        <v>4</v>
      </c>
      <c r="B57" s="10">
        <f t="shared" ref="B57:J57" si="7">SUM(B45:B56)</f>
        <v>5678</v>
      </c>
      <c r="C57" s="10">
        <f t="shared" si="7"/>
        <v>5782</v>
      </c>
      <c r="D57" s="10">
        <f t="shared" si="7"/>
        <v>5808</v>
      </c>
      <c r="E57" s="10">
        <f t="shared" si="7"/>
        <v>5874</v>
      </c>
      <c r="F57" s="10">
        <f t="shared" si="7"/>
        <v>6141</v>
      </c>
      <c r="G57" s="10">
        <f t="shared" si="7"/>
        <v>6415</v>
      </c>
      <c r="H57" s="10">
        <f t="shared" si="7"/>
        <v>6156</v>
      </c>
      <c r="I57" s="10">
        <f t="shared" si="7"/>
        <v>6079</v>
      </c>
      <c r="J57" s="10">
        <f t="shared" si="7"/>
        <v>6164</v>
      </c>
      <c r="K57" s="10">
        <f t="shared" ref="K57" si="8">SUM(K45:K56)</f>
        <v>6269</v>
      </c>
      <c r="L57" s="18"/>
      <c r="M57" s="1" t="s">
        <v>4</v>
      </c>
      <c r="N57" s="10">
        <f t="shared" ref="N57:V57" si="9">SUM(N45:N56)</f>
        <v>1323</v>
      </c>
      <c r="O57" s="10">
        <f t="shared" si="9"/>
        <v>1398</v>
      </c>
      <c r="P57" s="10">
        <f t="shared" si="9"/>
        <v>1292</v>
      </c>
      <c r="Q57" s="10">
        <f t="shared" si="9"/>
        <v>1295</v>
      </c>
      <c r="R57" s="10">
        <f t="shared" si="9"/>
        <v>1282</v>
      </c>
      <c r="S57" s="10">
        <f t="shared" si="9"/>
        <v>1297</v>
      </c>
      <c r="T57" s="10">
        <f t="shared" si="9"/>
        <v>1302</v>
      </c>
      <c r="U57" s="10">
        <f t="shared" si="9"/>
        <v>1410</v>
      </c>
      <c r="V57" s="10">
        <f t="shared" si="9"/>
        <v>1420</v>
      </c>
      <c r="W57" s="10">
        <f t="shared" ref="W57" si="10">SUM(W45:W56)</f>
        <v>1335</v>
      </c>
    </row>
    <row r="58" spans="1:26" x14ac:dyDescent="0.2">
      <c r="A58" s="11" t="s">
        <v>5</v>
      </c>
      <c r="B58" s="19">
        <v>30.075202999999998</v>
      </c>
      <c r="C58" s="19">
        <v>30.336562000000001</v>
      </c>
      <c r="D58" s="19">
        <v>30.402376</v>
      </c>
      <c r="E58" s="19">
        <v>30.440245000000001</v>
      </c>
      <c r="F58" s="19">
        <v>30.322911999999999</v>
      </c>
      <c r="G58" s="19">
        <v>30.323927999999999</v>
      </c>
      <c r="H58" s="19">
        <v>30.421215</v>
      </c>
      <c r="I58" s="19">
        <v>30.449580999999998</v>
      </c>
      <c r="J58" s="19">
        <v>30.317488999999998</v>
      </c>
      <c r="K58" s="19">
        <v>30.334025</v>
      </c>
      <c r="L58" s="16"/>
      <c r="M58" s="11" t="s">
        <v>5</v>
      </c>
      <c r="N58" s="19">
        <v>31.736205999999999</v>
      </c>
      <c r="O58" s="19">
        <v>31.667382</v>
      </c>
      <c r="P58" s="19">
        <v>31.701238</v>
      </c>
      <c r="Q58" s="19">
        <v>31.552896</v>
      </c>
      <c r="R58" s="19">
        <v>31.660685999999998</v>
      </c>
      <c r="S58" s="19">
        <v>31.582884</v>
      </c>
      <c r="T58" s="19">
        <v>31.500768000000001</v>
      </c>
      <c r="U58" s="19">
        <v>31.783688000000001</v>
      </c>
      <c r="V58" s="19">
        <v>32.357042</v>
      </c>
      <c r="W58" s="19">
        <v>32.294381999999999</v>
      </c>
    </row>
    <row r="59" spans="1:26" ht="3" customHeight="1" x14ac:dyDescent="0.2">
      <c r="A59" s="26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16"/>
      <c r="M59" s="26"/>
      <c r="N59" s="27"/>
      <c r="O59" s="27"/>
      <c r="P59" s="27"/>
      <c r="Q59" s="27"/>
      <c r="R59" s="27"/>
      <c r="S59" s="27"/>
      <c r="T59" s="27"/>
      <c r="U59" s="27"/>
      <c r="V59" s="27"/>
      <c r="W59" s="27"/>
    </row>
    <row r="60" spans="1:26" x14ac:dyDescent="0.2">
      <c r="A60" s="9" t="s">
        <v>24</v>
      </c>
      <c r="B60" s="1"/>
      <c r="M60" s="9"/>
    </row>
    <row r="61" spans="1:26" x14ac:dyDescent="0.2">
      <c r="A61" s="22" t="s">
        <v>25</v>
      </c>
      <c r="B61" s="1"/>
      <c r="M61" s="22"/>
      <c r="Y61" s="9"/>
    </row>
    <row r="62" spans="1:26" x14ac:dyDescent="0.2">
      <c r="Z62" s="5" t="s">
        <v>20</v>
      </c>
    </row>
    <row r="63" spans="1:26" ht="11.25" customHeight="1" x14ac:dyDescent="0.25">
      <c r="Y63" s="1"/>
      <c r="Z63" s="24"/>
    </row>
    <row r="64" spans="1:26" ht="10.5" x14ac:dyDescent="0.25">
      <c r="Y64" s="13" t="s">
        <v>1</v>
      </c>
      <c r="Z64" s="7">
        <f>K44</f>
        <v>2025</v>
      </c>
    </row>
    <row r="65" spans="25:26" x14ac:dyDescent="0.2">
      <c r="Y65" s="9" t="s">
        <v>2</v>
      </c>
      <c r="Z65" s="20">
        <f t="shared" ref="Z65:Z76" si="11">K45/K$57</f>
        <v>0</v>
      </c>
    </row>
    <row r="66" spans="25:26" x14ac:dyDescent="0.2">
      <c r="Y66" s="9" t="s">
        <v>6</v>
      </c>
      <c r="Z66" s="20">
        <f t="shared" si="11"/>
        <v>6.3806029669803796E-4</v>
      </c>
    </row>
    <row r="67" spans="25:26" x14ac:dyDescent="0.2">
      <c r="Y67" s="9" t="s">
        <v>7</v>
      </c>
      <c r="Z67" s="20">
        <f t="shared" si="11"/>
        <v>1.9620354123464669E-2</v>
      </c>
    </row>
    <row r="68" spans="25:26" x14ac:dyDescent="0.2">
      <c r="Y68" s="9" t="s">
        <v>8</v>
      </c>
      <c r="Z68" s="20">
        <f t="shared" si="11"/>
        <v>0.16158877013877812</v>
      </c>
    </row>
    <row r="69" spans="25:26" x14ac:dyDescent="0.2">
      <c r="Y69" s="9" t="s">
        <v>9</v>
      </c>
      <c r="Z69" s="20">
        <f t="shared" si="11"/>
        <v>0.14834901898229383</v>
      </c>
    </row>
    <row r="70" spans="25:26" x14ac:dyDescent="0.2">
      <c r="Y70" s="9" t="s">
        <v>10</v>
      </c>
      <c r="Z70" s="20">
        <f t="shared" si="11"/>
        <v>0.29685755303876216</v>
      </c>
    </row>
    <row r="71" spans="25:26" x14ac:dyDescent="0.2">
      <c r="Y71" s="9" t="s">
        <v>11</v>
      </c>
      <c r="Z71" s="20">
        <f t="shared" si="11"/>
        <v>0.15584622746849577</v>
      </c>
    </row>
    <row r="72" spans="25:26" x14ac:dyDescent="0.2">
      <c r="Y72" s="9" t="s">
        <v>12</v>
      </c>
      <c r="Z72" s="20">
        <f t="shared" si="11"/>
        <v>9.4432923911309613E-2</v>
      </c>
    </row>
    <row r="73" spans="25:26" x14ac:dyDescent="0.2">
      <c r="Y73" s="9" t="s">
        <v>13</v>
      </c>
      <c r="Z73" s="20">
        <f t="shared" si="11"/>
        <v>6.508215026319987E-2</v>
      </c>
    </row>
    <row r="74" spans="25:26" x14ac:dyDescent="0.2">
      <c r="Y74" s="9" t="s">
        <v>14</v>
      </c>
      <c r="Z74" s="20">
        <f t="shared" si="11"/>
        <v>3.3817195724996009E-2</v>
      </c>
    </row>
    <row r="75" spans="25:26" x14ac:dyDescent="0.2">
      <c r="Y75" s="9" t="s">
        <v>15</v>
      </c>
      <c r="Z75" s="20">
        <f t="shared" si="11"/>
        <v>2.3767746052001913E-2</v>
      </c>
    </row>
    <row r="76" spans="25:26" x14ac:dyDescent="0.2">
      <c r="Y76" s="1" t="s">
        <v>3</v>
      </c>
      <c r="Z76" s="20">
        <f t="shared" si="11"/>
        <v>0</v>
      </c>
    </row>
    <row r="77" spans="25:26" x14ac:dyDescent="0.2">
      <c r="Y77" s="1" t="s">
        <v>4</v>
      </c>
      <c r="Z77" s="20">
        <f t="shared" ref="Z77" si="12">SUM(Z65:Z76)</f>
        <v>1</v>
      </c>
    </row>
  </sheetData>
  <printOptions horizontalCentered="1" verticalCentered="1"/>
  <pageMargins left="0.45" right="0.45" top="0.75" bottom="0.75" header="0.25" footer="0.3"/>
  <pageSetup scale="99" fitToHeight="0" orientation="landscape" horizontalDpi="1200" verticalDpi="1200" r:id="rId1"/>
  <headerFooter scaleWithDoc="0">
    <oddHeader>&amp;C&amp;G</oddHeader>
    <oddFooter xml:space="preserve">&amp;R&amp;"+,Italic"&amp;8Office of the Provost            </oddFooter>
  </headerFooter>
  <rowBreaks count="1" manualBreakCount="1">
    <brk id="39" max="21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</vt:lpstr>
      <vt:lpstr>Table!Print_Area</vt:lpstr>
    </vt:vector>
  </TitlesOfParts>
  <Company>University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2025-26 Data Digest: Fall Semester Headcount Enrollment by Age</dc:title>
  <dc:creator>Yows, Kristina</dc:creator>
  <cp:lastModifiedBy>Yows, Kristina</cp:lastModifiedBy>
  <cp:lastPrinted>2026-02-20T20:51:51Z</cp:lastPrinted>
  <dcterms:created xsi:type="dcterms:W3CDTF">2015-12-04T21:49:47Z</dcterms:created>
  <dcterms:modified xsi:type="dcterms:W3CDTF">2026-04-10T22:47:42Z</dcterms:modified>
</cp:coreProperties>
</file>