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U:\provost\Data_Digest\2025-26\Excel\"/>
    </mc:Choice>
  </mc:AlternateContent>
  <xr:revisionPtr revIDLastSave="0" documentId="13_ncr:1_{CC7D2C2F-3228-4210-92BF-8918E9EEC86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Non-Federal" sheetId="4" r:id="rId1"/>
  </sheets>
  <definedNames>
    <definedName name="_xlnm.Print_Area" localSheetId="0">'Non-Federal'!$A$1:$K$28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4" l="1"/>
  <c r="I10" i="4"/>
  <c r="H10" i="4"/>
  <c r="G10" i="4"/>
  <c r="F10" i="4"/>
  <c r="E10" i="4"/>
  <c r="D10" i="4"/>
  <c r="C10" i="4"/>
  <c r="C46" i="4" s="1"/>
  <c r="B10" i="4"/>
  <c r="I46" i="4" l="1"/>
  <c r="J46" i="4"/>
  <c r="H46" i="4"/>
  <c r="G46" i="4"/>
  <c r="F46" i="4"/>
  <c r="E46" i="4"/>
  <c r="D46" i="4" l="1"/>
  <c r="C45" i="4"/>
  <c r="D45" i="4"/>
  <c r="E45" i="4"/>
  <c r="F45" i="4"/>
  <c r="K45" i="4" l="1"/>
  <c r="J45" i="4"/>
  <c r="I45" i="4"/>
  <c r="H45" i="4"/>
  <c r="G45" i="4"/>
  <c r="B45" i="4"/>
  <c r="K10" i="4"/>
  <c r="K46" i="4" l="1"/>
</calcChain>
</file>

<file path=xl/sharedStrings.xml><?xml version="1.0" encoding="utf-8"?>
<sst xmlns="http://schemas.openxmlformats.org/spreadsheetml/2006/main" count="22" uniqueCount="22">
  <si>
    <t>Total</t>
  </si>
  <si>
    <t>Source: UI Research Information System (UIRIS)</t>
  </si>
  <si>
    <t>2015-16</t>
  </si>
  <si>
    <t>2016-17</t>
  </si>
  <si>
    <t>2017-18</t>
  </si>
  <si>
    <t>2018-19</t>
  </si>
  <si>
    <t>Non-Federal Research Awards by Source (in millions)</t>
  </si>
  <si>
    <t>Industry</t>
  </si>
  <si>
    <t>State and Local Governments</t>
  </si>
  <si>
    <t>Non-Profit Organizations</t>
  </si>
  <si>
    <t>Educational Institutions/Hospitals</t>
  </si>
  <si>
    <t>Foreign Governments</t>
  </si>
  <si>
    <t>Individuals</t>
  </si>
  <si>
    <t>Annual % Change in Federal Research Awards</t>
  </si>
  <si>
    <t>2019-20</t>
  </si>
  <si>
    <t>2020-21</t>
  </si>
  <si>
    <t>2021-22</t>
  </si>
  <si>
    <t>2022-23</t>
  </si>
  <si>
    <t>2023-24</t>
  </si>
  <si>
    <t>2024-25</t>
  </si>
  <si>
    <t xml:space="preserve">Note: The negative amount shown in state awarded dollars in FY23 resulted from a contract timing issue that was offset in FY24.  </t>
  </si>
  <si>
    <t xml:space="preserve">Source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</si>
</sst>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_);_(&quot;$&quot;* \(#,##0.0\);_(&quot;$&quot;* &quot;-&quot;??_);_(@_)"/>
  </numFmts>
  <fonts count="12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8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8"/>
      <name val="Arial"/>
      <family val="2"/>
      <scheme val="minor"/>
    </font>
    <font>
      <b/>
      <sz val="8"/>
      <name val="Arial"/>
      <family val="2"/>
      <scheme val="minor"/>
    </font>
    <font>
      <sz val="10"/>
      <color rgb="FF000000"/>
      <name val="Arial"/>
      <family val="2"/>
    </font>
    <font>
      <b/>
      <sz val="8"/>
      <color rgb="FF00000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8"/>
      <color theme="1"/>
      <name val="Arial"/>
      <family val="2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</cellStyleXfs>
  <cellXfs count="18">
    <xf numFmtId="0" fontId="0" fillId="0" borderId="0" xfId="0"/>
    <xf numFmtId="0" fontId="1" fillId="0" borderId="0" xfId="0" applyFont="1"/>
    <xf numFmtId="16" fontId="1" fillId="0" borderId="0" xfId="0" quotePrefix="1" applyNumberFormat="1" applyFont="1"/>
    <xf numFmtId="0" fontId="4" fillId="0" borderId="0" xfId="0" applyFont="1"/>
    <xf numFmtId="0" fontId="5" fillId="0" borderId="0" xfId="0" applyFont="1" applyAlignment="1">
      <alignment horizontal="centerContinuous"/>
    </xf>
    <xf numFmtId="0" fontId="3" fillId="0" borderId="1" xfId="0" applyFont="1" applyBorder="1" applyAlignment="1">
      <alignment horizontal="right"/>
    </xf>
    <xf numFmtId="164" fontId="6" fillId="0" borderId="0" xfId="1" applyNumberFormat="1" applyFont="1"/>
    <xf numFmtId="0" fontId="4" fillId="0" borderId="0" xfId="0" applyFont="1" applyAlignment="1">
      <alignment horizontal="centerContinuous"/>
    </xf>
    <xf numFmtId="0" fontId="3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164" fontId="7" fillId="0" borderId="2" xfId="1" applyNumberFormat="1" applyFont="1" applyBorder="1"/>
    <xf numFmtId="0" fontId="3" fillId="0" borderId="2" xfId="0" applyFont="1" applyBorder="1"/>
    <xf numFmtId="0" fontId="9" fillId="0" borderId="0" xfId="3" applyFont="1" applyAlignment="1">
      <alignment wrapText="1"/>
    </xf>
    <xf numFmtId="0" fontId="4" fillId="0" borderId="1" xfId="0" applyFont="1" applyBorder="1" applyAlignment="1">
      <alignment horizontal="center"/>
    </xf>
    <xf numFmtId="9" fontId="4" fillId="0" borderId="0" xfId="2" applyFont="1"/>
    <xf numFmtId="44" fontId="1" fillId="0" borderId="0" xfId="0" applyNumberFormat="1" applyFont="1"/>
    <xf numFmtId="0" fontId="10" fillId="0" borderId="0" xfId="0" applyFont="1"/>
    <xf numFmtId="0" fontId="11" fillId="0" borderId="0" xfId="0" applyFont="1" applyAlignment="1">
      <alignment vertical="center"/>
    </xf>
  </cellXfs>
  <cellStyles count="4">
    <cellStyle name="Comma" xfId="1" builtinId="3"/>
    <cellStyle name="Normal" xfId="0" builtinId="0"/>
    <cellStyle name="Normal_Sheet3" xfId="3" xr:uid="{93292C45-235C-4E1E-B95D-08F7BE6A3C6D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900"/>
              <a:t>Non-Federal
Research Awards
in 2024-25</a:t>
            </a:r>
          </a:p>
        </c:rich>
      </c:tx>
      <c:layout>
        <c:manualLayout>
          <c:xMode val="edge"/>
          <c:yMode val="edge"/>
          <c:x val="1.7849827595080029E-2"/>
          <c:y val="3.07139107611548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9746881407735559"/>
          <c:y val="0.17797987751531058"/>
          <c:w val="0.41039421542895371"/>
          <c:h val="0.6976701662292214"/>
        </c:manualLayout>
      </c:layout>
      <c:pieChart>
        <c:varyColors val="1"/>
        <c:ser>
          <c:idx val="0"/>
          <c:order val="0"/>
          <c:spPr>
            <a:ln>
              <a:solidFill>
                <a:schemeClr val="bg1"/>
              </a:solidFill>
            </a:ln>
          </c:spPr>
          <c:dLbls>
            <c:dLbl>
              <c:idx val="0"/>
              <c:layout>
                <c:manualLayout>
                  <c:x val="4.2276141308623894E-2"/>
                  <c:y val="7.646446836704495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00"/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192293027168683"/>
                      <c:h val="0.1589604985051416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621A-42BC-B047-D18996417C83}"/>
                </c:ext>
              </c:extLst>
            </c:dLbl>
            <c:dLbl>
              <c:idx val="1"/>
              <c:layout>
                <c:manualLayout>
                  <c:x val="2.7671022290545605E-2"/>
                  <c:y val="-1.112656467315716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00"/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23171418714858949"/>
                      <c:h val="0.2146594679837481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DD3-42B6-A57B-16F4516E5788}"/>
                </c:ext>
              </c:extLst>
            </c:dLbl>
            <c:dLbl>
              <c:idx val="2"/>
              <c:layout>
                <c:manualLayout>
                  <c:x val="5.0774268128090445E-2"/>
                  <c:y val="-2.718868069168683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00"/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27362307613162495"/>
                      <c:h val="0.288113631136858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ADD3-42B6-A57B-16F4516E5788}"/>
                </c:ext>
              </c:extLst>
            </c:dLbl>
            <c:dLbl>
              <c:idx val="3"/>
              <c:layout>
                <c:manualLayout>
                  <c:x val="1.0187318053344779E-2"/>
                  <c:y val="-4.501856252669390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00"/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480392156862748"/>
                      <c:h val="0.2432222222222222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DD3-42B6-A57B-16F4516E57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'Non-Federal'!$A$4:$A$9</c15:sqref>
                  </c15:fullRef>
                </c:ext>
              </c:extLst>
              <c:f>'Non-Federal'!$A$4:$A$7</c:f>
              <c:strCache>
                <c:ptCount val="4"/>
                <c:pt idx="0">
                  <c:v>Industry</c:v>
                </c:pt>
                <c:pt idx="1">
                  <c:v>Non-Profit Organizations</c:v>
                </c:pt>
                <c:pt idx="2">
                  <c:v>Educational Institutions/Hospitals</c:v>
                </c:pt>
                <c:pt idx="3">
                  <c:v>State and Local Governments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'Non-Federal'!$K$4:$K$9</c15:sqref>
                  </c15:fullRef>
                </c:ext>
              </c:extLst>
              <c:f>'Non-Federal'!$K$4:$K$7</c:f>
              <c:numCache>
                <c:formatCode>_("$"* #,##0.0_);_("$"* \(#,##0.0\);_("$"* "-"??_);_(@_)</c:formatCode>
                <c:ptCount val="4"/>
                <c:pt idx="0">
                  <c:v>83.428706000000005</c:v>
                </c:pt>
                <c:pt idx="1">
                  <c:v>77.780381000000006</c:v>
                </c:pt>
                <c:pt idx="2">
                  <c:v>46.858187000000001</c:v>
                </c:pt>
                <c:pt idx="3">
                  <c:v>25.112100999999999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'Non-Federal'!$K$8</c15:sqref>
                  <c15:dLbl>
                    <c:idx val="3"/>
                    <c:layout>
                      <c:manualLayout>
                        <c:x val="0.24183006535947701"/>
                        <c:y val="0"/>
                      </c:manualLayout>
                    </c:layout>
                    <c:dLblPos val="bestFit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03FE-4DC1-8A6D-AEA99AEBD871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4-ADD3-42B6-A57B-16F4516E578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236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900"/>
              <a:t>Non-Federal
Research Awards
in 2015-16</a:t>
            </a:r>
          </a:p>
          <a:p>
            <a:pPr algn="l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900"/>
          </a:p>
        </c:rich>
      </c:tx>
      <c:layout>
        <c:manualLayout>
          <c:xMode val="edge"/>
          <c:yMode val="edge"/>
          <c:x val="1.5822784810126583E-2"/>
          <c:y val="2.59067357512953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4159976326488595"/>
          <c:y val="0.16168722659667542"/>
          <c:w val="0.41693016314137205"/>
          <c:h val="0.70878127734033247"/>
        </c:manualLayout>
      </c:layout>
      <c:pieChart>
        <c:varyColors val="1"/>
        <c:ser>
          <c:idx val="0"/>
          <c:order val="0"/>
          <c:spPr>
            <a:ln>
              <a:solidFill>
                <a:schemeClr val="bg1"/>
              </a:solidFill>
            </a:ln>
          </c:spPr>
          <c:dLbls>
            <c:dLbl>
              <c:idx val="0"/>
              <c:layout>
                <c:manualLayout>
                  <c:x val="-1.5312174439733494E-2"/>
                  <c:y val="3.946281714785651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61-486C-93EB-73CF71A57516}"/>
                </c:ext>
              </c:extLst>
            </c:dLbl>
            <c:dLbl>
              <c:idx val="1"/>
              <c:layout>
                <c:manualLayout>
                  <c:x val="1.6458631132646881E-2"/>
                  <c:y val="-8.877865266841644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61-486C-93EB-73CF71A57516}"/>
                </c:ext>
              </c:extLst>
            </c:dLbl>
            <c:dLbl>
              <c:idx val="2"/>
              <c:layout>
                <c:manualLayout>
                  <c:x val="1.4648940036341611E-2"/>
                  <c:y val="-6.421916010498687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00"/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660130718954246"/>
                      <c:h val="0.2265555555555555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A761-486C-93EB-73CF71A57516}"/>
                </c:ext>
              </c:extLst>
            </c:dLbl>
            <c:dLbl>
              <c:idx val="3"/>
              <c:layout>
                <c:manualLayout>
                  <c:x val="-5.9702725620835888E-2"/>
                  <c:y val="-4.444444444444454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761-486C-93EB-73CF71A575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'Non-Federal'!$A$4:$A$9</c15:sqref>
                  </c15:fullRef>
                </c:ext>
              </c:extLst>
              <c:f>'Non-Federal'!$A$4:$A$7</c:f>
              <c:strCache>
                <c:ptCount val="4"/>
                <c:pt idx="0">
                  <c:v>Industry</c:v>
                </c:pt>
                <c:pt idx="1">
                  <c:v>Non-Profit Organizations</c:v>
                </c:pt>
                <c:pt idx="2">
                  <c:v>Educational Institutions/Hospitals</c:v>
                </c:pt>
                <c:pt idx="3">
                  <c:v>State and Local Governments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'Non-Federal'!$B$4:$B$9</c15:sqref>
                  </c15:fullRef>
                </c:ext>
              </c:extLst>
              <c:f>'Non-Federal'!$B$4:$B$7</c:f>
              <c:numCache>
                <c:formatCode>_("$"* #,##0.0_);_("$"* \(#,##0.0\);_("$"* "-"??_);_(@_)</c:formatCode>
                <c:ptCount val="4"/>
                <c:pt idx="0">
                  <c:v>75.870737539999965</c:v>
                </c:pt>
                <c:pt idx="1">
                  <c:v>44.87496848</c:v>
                </c:pt>
                <c:pt idx="2">
                  <c:v>34.753322049999994</c:v>
                </c:pt>
                <c:pt idx="3">
                  <c:v>41.743095390000008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761-486C-93EB-73CF71A57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46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Footer>&amp;L&amp;"-,Italic"&amp;8Released 1/22/16</c:oddFooter>
    </c:headerFooter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6351</xdr:colOff>
      <xdr:row>13</xdr:row>
      <xdr:rowOff>3174</xdr:rowOff>
    </xdr:from>
    <xdr:to>
      <xdr:col>10</xdr:col>
      <xdr:colOff>473076</xdr:colOff>
      <xdr:row>27</xdr:row>
      <xdr:rowOff>19049</xdr:rowOff>
    </xdr:to>
    <xdr:graphicFrame macro="">
      <xdr:nvGraphicFramePr>
        <xdr:cNvPr id="2" name="Chart 4" descr="Pie chart illustrating that in 2024-25, 36% of non-federal research awards came from industry, 33% from non-profit organizations, 20% from educational institutions or hospitals, and 11% from state and local governments.">
          <a:extLst>
            <a:ext uri="{FF2B5EF4-FFF2-40B4-BE49-F238E27FC236}">
              <a16:creationId xmlns:a16="http://schemas.microsoft.com/office/drawing/2014/main" id="{D76A2201-02E5-4086-80DD-1AACF77819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222249</xdr:colOff>
      <xdr:row>13</xdr:row>
      <xdr:rowOff>3174</xdr:rowOff>
    </xdr:from>
    <xdr:to>
      <xdr:col>4</xdr:col>
      <xdr:colOff>555624</xdr:colOff>
      <xdr:row>27</xdr:row>
      <xdr:rowOff>22224</xdr:rowOff>
    </xdr:to>
    <xdr:graphicFrame macro="">
      <xdr:nvGraphicFramePr>
        <xdr:cNvPr id="3" name="Chart 6" descr="Pie chart illustrating that in 2015-16, 38% of non-federal research awards came from industry, 23% from non-profit organizations, 21% from state and local governments, and 18% from educational institutions or hospitals.">
          <a:extLst>
            <a:ext uri="{FF2B5EF4-FFF2-40B4-BE49-F238E27FC236}">
              <a16:creationId xmlns:a16="http://schemas.microsoft.com/office/drawing/2014/main" id="{BF09BE54-767C-4299-9F98-DC79BEA623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Data Digest 2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FCD00"/>
      </a:accent1>
      <a:accent2>
        <a:srgbClr val="000000"/>
      </a:accent2>
      <a:accent3>
        <a:srgbClr val="63666A"/>
      </a:accent3>
      <a:accent4>
        <a:srgbClr val="00558C"/>
      </a:accent4>
      <a:accent5>
        <a:srgbClr val="00664F"/>
      </a:accent5>
      <a:accent6>
        <a:srgbClr val="BD472A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82926-E1CE-441C-9BB2-9461F84D5F31}">
  <sheetPr>
    <pageSetUpPr fitToPage="1"/>
  </sheetPr>
  <dimension ref="A1:L46"/>
  <sheetViews>
    <sheetView tabSelected="1" zoomScaleNormal="100" workbookViewId="0">
      <selection activeCell="N18" sqref="N18"/>
    </sheetView>
  </sheetViews>
  <sheetFormatPr defaultColWidth="9" defaultRowHeight="12.5" x14ac:dyDescent="0.25"/>
  <cols>
    <col min="1" max="1" width="20.9140625" style="1" customWidth="1"/>
    <col min="2" max="11" width="9.58203125" style="1" customWidth="1"/>
    <col min="12" max="12" width="12.25" style="1" customWidth="1"/>
    <col min="13" max="16384" width="9" style="1"/>
  </cols>
  <sheetData>
    <row r="1" spans="1:12" ht="14" x14ac:dyDescent="0.3">
      <c r="A1" s="4" t="s">
        <v>6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2" ht="6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2" x14ac:dyDescent="0.25">
      <c r="A3" s="8" t="s">
        <v>21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14</v>
      </c>
      <c r="G3" s="5" t="s">
        <v>15</v>
      </c>
      <c r="H3" s="5" t="s">
        <v>16</v>
      </c>
      <c r="I3" s="5" t="s">
        <v>17</v>
      </c>
      <c r="J3" s="5" t="s">
        <v>18</v>
      </c>
      <c r="K3" s="5" t="s">
        <v>19</v>
      </c>
    </row>
    <row r="4" spans="1:12" x14ac:dyDescent="0.25">
      <c r="A4" s="9" t="s">
        <v>7</v>
      </c>
      <c r="B4" s="6">
        <v>75.870737539999965</v>
      </c>
      <c r="C4" s="6">
        <v>83.310779999999994</v>
      </c>
      <c r="D4" s="6">
        <v>70.079704069999977</v>
      </c>
      <c r="E4" s="6">
        <v>59.4</v>
      </c>
      <c r="F4" s="6">
        <v>71</v>
      </c>
      <c r="G4" s="6">
        <v>91.3</v>
      </c>
      <c r="H4" s="6">
        <v>109.942984</v>
      </c>
      <c r="I4" s="6">
        <v>105.398304</v>
      </c>
      <c r="J4" s="6">
        <v>124.2</v>
      </c>
      <c r="K4" s="6">
        <v>83.428706000000005</v>
      </c>
    </row>
    <row r="5" spans="1:12" x14ac:dyDescent="0.25">
      <c r="A5" s="9" t="s">
        <v>9</v>
      </c>
      <c r="B5" s="6">
        <v>44.87496848</v>
      </c>
      <c r="C5" s="6">
        <v>39.995749000000004</v>
      </c>
      <c r="D5" s="6">
        <v>37.372034200000002</v>
      </c>
      <c r="E5" s="6">
        <v>41.9</v>
      </c>
      <c r="F5" s="6">
        <v>41.16</v>
      </c>
      <c r="G5" s="6">
        <v>55.4</v>
      </c>
      <c r="H5" s="6">
        <v>32.983021999999998</v>
      </c>
      <c r="I5" s="6">
        <v>41.449657999999999</v>
      </c>
      <c r="J5" s="6">
        <v>47.9</v>
      </c>
      <c r="K5" s="6">
        <v>77.780381000000006</v>
      </c>
    </row>
    <row r="6" spans="1:12" x14ac:dyDescent="0.25">
      <c r="A6" s="9" t="s">
        <v>10</v>
      </c>
      <c r="B6" s="6">
        <v>34.753322049999994</v>
      </c>
      <c r="C6" s="6">
        <v>39.952750000000002</v>
      </c>
      <c r="D6" s="6">
        <v>36.189809650000008</v>
      </c>
      <c r="E6" s="6">
        <v>36.299999999999997</v>
      </c>
      <c r="F6" s="6">
        <v>35.03</v>
      </c>
      <c r="G6" s="6">
        <v>39.5</v>
      </c>
      <c r="H6" s="6">
        <v>36.279648000000002</v>
      </c>
      <c r="I6" s="6">
        <v>51.899250000000002</v>
      </c>
      <c r="J6" s="6">
        <v>44.7</v>
      </c>
      <c r="K6" s="6">
        <v>46.858187000000001</v>
      </c>
    </row>
    <row r="7" spans="1:12" x14ac:dyDescent="0.25">
      <c r="A7" s="9" t="s">
        <v>8</v>
      </c>
      <c r="B7" s="6">
        <v>41.743095390000008</v>
      </c>
      <c r="C7" s="6">
        <v>55.395724999999999</v>
      </c>
      <c r="D7" s="6">
        <v>30.349246519999994</v>
      </c>
      <c r="E7" s="6">
        <v>47.7</v>
      </c>
      <c r="F7" s="6">
        <v>41.5</v>
      </c>
      <c r="G7" s="6">
        <v>84.9</v>
      </c>
      <c r="H7" s="6">
        <v>175.536811</v>
      </c>
      <c r="I7" s="6">
        <v>-4.0108649999999999</v>
      </c>
      <c r="J7" s="6">
        <v>152.69999999999999</v>
      </c>
      <c r="K7" s="6">
        <v>25.112100999999999</v>
      </c>
    </row>
    <row r="8" spans="1:12" x14ac:dyDescent="0.25">
      <c r="A8" s="9" t="s">
        <v>12</v>
      </c>
      <c r="B8" s="6">
        <v>1.7260000000000001E-3</v>
      </c>
      <c r="C8" s="6">
        <v>6.43E-3</v>
      </c>
      <c r="D8" s="6">
        <v>2.8829E-2</v>
      </c>
      <c r="E8" s="6">
        <v>0</v>
      </c>
      <c r="F8" s="6">
        <v>0.02</v>
      </c>
      <c r="G8" s="6">
        <v>0</v>
      </c>
      <c r="H8" s="6">
        <v>3.8568999999999999E-2</v>
      </c>
      <c r="I8" s="6">
        <v>0.18171200000000001</v>
      </c>
      <c r="J8" s="6">
        <v>0</v>
      </c>
      <c r="K8" s="6">
        <v>0.23330200000000001</v>
      </c>
    </row>
    <row r="9" spans="1:12" x14ac:dyDescent="0.25">
      <c r="A9" s="9" t="s">
        <v>11</v>
      </c>
      <c r="B9" s="6">
        <v>0.34231342000000003</v>
      </c>
      <c r="C9" s="6">
        <v>0.17998728999999997</v>
      </c>
      <c r="D9" s="6">
        <v>4.14198E-2</v>
      </c>
      <c r="E9" s="6">
        <v>0.1</v>
      </c>
      <c r="F9" s="6">
        <v>0.04</v>
      </c>
      <c r="G9" s="6">
        <v>0.1</v>
      </c>
      <c r="H9" s="6">
        <v>2.4490000000000001E-2</v>
      </c>
      <c r="I9" s="6">
        <v>3.6845999999999997E-2</v>
      </c>
      <c r="J9" s="6">
        <v>0</v>
      </c>
      <c r="K9" s="6">
        <v>9.7647999999999999E-2</v>
      </c>
    </row>
    <row r="10" spans="1:12" x14ac:dyDescent="0.25">
      <c r="A10" s="11" t="s">
        <v>0</v>
      </c>
      <c r="B10" s="10">
        <f t="shared" ref="B10:D10" si="0">SUM(B4:B9)</f>
        <v>197.58616287999996</v>
      </c>
      <c r="C10" s="10">
        <f t="shared" si="0"/>
        <v>218.84142129</v>
      </c>
      <c r="D10" s="10">
        <f t="shared" si="0"/>
        <v>174.06104324</v>
      </c>
      <c r="E10" s="10">
        <f>SUM(E4:E9)-0.1</f>
        <v>185.3</v>
      </c>
      <c r="F10" s="10">
        <f t="shared" ref="F10:K10" si="1">SUM(F4:F9)</f>
        <v>188.75</v>
      </c>
      <c r="G10" s="10">
        <f t="shared" si="1"/>
        <v>271.20000000000005</v>
      </c>
      <c r="H10" s="10">
        <f t="shared" si="1"/>
        <v>354.80552400000005</v>
      </c>
      <c r="I10" s="10">
        <f t="shared" si="1"/>
        <v>194.954905</v>
      </c>
      <c r="J10" s="10">
        <f t="shared" si="1"/>
        <v>369.5</v>
      </c>
      <c r="K10" s="10">
        <f t="shared" si="1"/>
        <v>233.51032499999999</v>
      </c>
    </row>
    <row r="11" spans="1:12" x14ac:dyDescent="0.25">
      <c r="A11" s="3" t="s">
        <v>1</v>
      </c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2" x14ac:dyDescent="0.25">
      <c r="A12" s="17" t="s">
        <v>20</v>
      </c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2" x14ac:dyDescent="0.25">
      <c r="A13" s="17"/>
      <c r="B13" s="3"/>
      <c r="C13" s="3"/>
      <c r="D13" s="3"/>
      <c r="E13" s="3"/>
      <c r="F13" s="3"/>
      <c r="G13" s="3"/>
      <c r="H13" s="3"/>
      <c r="I13" s="3"/>
      <c r="J13" s="3"/>
      <c r="K13" s="3"/>
    </row>
    <row r="16" spans="1:12" x14ac:dyDescent="0.25">
      <c r="L16" s="15"/>
    </row>
    <row r="19" spans="2:12" x14ac:dyDescent="0.25">
      <c r="L19" s="16"/>
    </row>
    <row r="21" spans="2:12" x14ac:dyDescent="0.25">
      <c r="B21" s="2"/>
      <c r="C21" s="2"/>
      <c r="D21" s="2"/>
      <c r="E21" s="2"/>
      <c r="F21" s="2"/>
    </row>
    <row r="25" spans="2:12" x14ac:dyDescent="0.25">
      <c r="B25" s="2"/>
      <c r="C25" s="2"/>
      <c r="D25" s="2"/>
      <c r="E25" s="2"/>
      <c r="F25" s="2"/>
    </row>
    <row r="26" spans="2:12" x14ac:dyDescent="0.25">
      <c r="B26" s="2"/>
      <c r="C26" s="2"/>
      <c r="D26" s="2"/>
      <c r="E26" s="2"/>
      <c r="F26" s="2"/>
    </row>
    <row r="27" spans="2:12" x14ac:dyDescent="0.25">
      <c r="B27" s="2"/>
      <c r="C27" s="2"/>
      <c r="D27" s="2"/>
      <c r="E27" s="2"/>
      <c r="F27" s="2"/>
    </row>
    <row r="28" spans="2:12" x14ac:dyDescent="0.25">
      <c r="B28" s="2"/>
      <c r="C28" s="2"/>
      <c r="D28" s="2"/>
      <c r="E28" s="2"/>
      <c r="F28" s="2"/>
    </row>
    <row r="29" spans="2:12" x14ac:dyDescent="0.25">
      <c r="B29" s="2"/>
      <c r="C29" s="2"/>
      <c r="D29" s="2"/>
      <c r="E29" s="2"/>
      <c r="F29" s="2"/>
    </row>
    <row r="30" spans="2:12" x14ac:dyDescent="0.25">
      <c r="B30" s="2"/>
      <c r="C30" s="2"/>
      <c r="D30" s="2"/>
      <c r="E30" s="2"/>
      <c r="F30" s="2"/>
    </row>
    <row r="31" spans="2:12" x14ac:dyDescent="0.25">
      <c r="B31" s="2"/>
      <c r="C31" s="2"/>
      <c r="D31" s="2"/>
      <c r="E31" s="2"/>
      <c r="F31" s="2"/>
    </row>
    <row r="32" spans="2:12" x14ac:dyDescent="0.25">
      <c r="B32" s="2"/>
      <c r="C32" s="2"/>
      <c r="D32" s="2"/>
      <c r="E32" s="2"/>
      <c r="F32" s="2"/>
    </row>
    <row r="33" spans="1:11" x14ac:dyDescent="0.25">
      <c r="B33" s="2"/>
      <c r="C33" s="2"/>
      <c r="D33" s="2"/>
      <c r="E33" s="2"/>
      <c r="F33" s="2"/>
    </row>
    <row r="34" spans="1:11" x14ac:dyDescent="0.25">
      <c r="B34" s="2"/>
      <c r="C34" s="2"/>
      <c r="D34" s="2"/>
      <c r="E34" s="2"/>
      <c r="F34" s="2"/>
    </row>
    <row r="35" spans="1:11" x14ac:dyDescent="0.25">
      <c r="B35" s="2"/>
      <c r="C35" s="2"/>
      <c r="D35" s="2"/>
      <c r="E35" s="2"/>
      <c r="F35" s="2"/>
    </row>
    <row r="36" spans="1:11" x14ac:dyDescent="0.25">
      <c r="B36" s="2"/>
      <c r="C36" s="2"/>
      <c r="D36" s="2"/>
      <c r="E36" s="2"/>
      <c r="F36" s="2"/>
    </row>
    <row r="37" spans="1:11" x14ac:dyDescent="0.25">
      <c r="B37" s="2"/>
      <c r="C37" s="2"/>
      <c r="D37" s="2"/>
      <c r="E37" s="2"/>
      <c r="F37" s="2"/>
    </row>
    <row r="38" spans="1:11" x14ac:dyDescent="0.25">
      <c r="B38" s="2"/>
      <c r="C38" s="2"/>
      <c r="D38" s="2"/>
      <c r="E38" s="2"/>
      <c r="F38" s="2"/>
    </row>
    <row r="39" spans="1:11" x14ac:dyDescent="0.25">
      <c r="B39" s="2"/>
      <c r="C39" s="2"/>
      <c r="D39" s="2"/>
      <c r="E39" s="2"/>
      <c r="F39" s="2"/>
    </row>
    <row r="40" spans="1:11" x14ac:dyDescent="0.25">
      <c r="B40" s="2"/>
      <c r="C40" s="2"/>
      <c r="D40" s="2"/>
      <c r="E40" s="2"/>
      <c r="F40" s="2"/>
    </row>
    <row r="41" spans="1:11" x14ac:dyDescent="0.25">
      <c r="B41" s="2"/>
      <c r="C41" s="2"/>
      <c r="D41" s="2"/>
      <c r="E41" s="2"/>
      <c r="F41" s="2"/>
    </row>
    <row r="42" spans="1:11" x14ac:dyDescent="0.25">
      <c r="B42" s="2"/>
      <c r="C42" s="2"/>
      <c r="D42" s="2"/>
      <c r="E42" s="2"/>
      <c r="F42" s="2"/>
    </row>
    <row r="44" spans="1:11" ht="21" x14ac:dyDescent="0.25">
      <c r="A44" s="12" t="s">
        <v>13</v>
      </c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x14ac:dyDescent="0.25">
      <c r="A45" s="3"/>
      <c r="B45" s="13" t="str">
        <f t="shared" ref="B45:K45" si="2">B3</f>
        <v>2015-16</v>
      </c>
      <c r="C45" s="13" t="str">
        <f t="shared" si="2"/>
        <v>2016-17</v>
      </c>
      <c r="D45" s="13" t="str">
        <f t="shared" si="2"/>
        <v>2017-18</v>
      </c>
      <c r="E45" s="13" t="str">
        <f t="shared" si="2"/>
        <v>2018-19</v>
      </c>
      <c r="F45" s="13" t="str">
        <f t="shared" si="2"/>
        <v>2019-20</v>
      </c>
      <c r="G45" s="13" t="str">
        <f t="shared" si="2"/>
        <v>2020-21</v>
      </c>
      <c r="H45" s="13" t="str">
        <f t="shared" si="2"/>
        <v>2021-22</v>
      </c>
      <c r="I45" s="13" t="str">
        <f t="shared" si="2"/>
        <v>2022-23</v>
      </c>
      <c r="J45" s="13" t="str">
        <f t="shared" si="2"/>
        <v>2023-24</v>
      </c>
      <c r="K45" s="13" t="str">
        <f t="shared" si="2"/>
        <v>2024-25</v>
      </c>
    </row>
    <row r="46" spans="1:11" x14ac:dyDescent="0.25">
      <c r="A46" s="3"/>
      <c r="B46" s="14">
        <v>-6.4174129310503522E-2</v>
      </c>
      <c r="C46" s="14">
        <f>(C10-B10)/B10</f>
        <v>0.10757463022807422</v>
      </c>
      <c r="D46" s="14">
        <f t="shared" ref="D46:K46" si="3">(D10-C10)/C10</f>
        <v>-0.20462478166168921</v>
      </c>
      <c r="E46" s="14">
        <f t="shared" si="3"/>
        <v>6.4569053194191386E-2</v>
      </c>
      <c r="F46" s="14">
        <f t="shared" si="3"/>
        <v>1.8618456556934639E-2</v>
      </c>
      <c r="G46" s="14">
        <f t="shared" si="3"/>
        <v>0.43682119205298037</v>
      </c>
      <c r="H46" s="14">
        <f t="shared" si="3"/>
        <v>0.30827995575221234</v>
      </c>
      <c r="I46" s="14">
        <f t="shared" si="3"/>
        <v>-0.45053024315371154</v>
      </c>
      <c r="J46" s="14">
        <f t="shared" si="3"/>
        <v>0.89531009748126111</v>
      </c>
      <c r="K46" s="14">
        <f t="shared" si="3"/>
        <v>-0.36803700947225981</v>
      </c>
    </row>
  </sheetData>
  <sortState xmlns:xlrd2="http://schemas.microsoft.com/office/spreadsheetml/2017/richdata2" ref="A4:L9">
    <sortCondition descending="1" ref="K4:K9"/>
  </sortState>
  <printOptions horizontalCentered="1" verticalCentered="1"/>
  <pageMargins left="0.45" right="0.45" top="0.75" bottom="0.75" header="0.25" footer="0.3"/>
  <pageSetup fitToHeight="0" orientation="landscape" r:id="rId1"/>
  <headerFooter scaleWithDoc="0">
    <oddHeader>&amp;C&amp;G</oddHeader>
    <oddFooter xml:space="preserve">&amp;R&amp;"+,Italic"&amp;8Office of the Provost          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Non-Federal</vt:lpstr>
      <vt:lpstr>'Non-Federal'!Print_Area</vt:lpstr>
    </vt:vector>
  </TitlesOfParts>
  <Company>University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2025-26 Data Digest: Non-Federal Research Awards by Source</dc:title>
  <dc:creator>Yows, Kristina</dc:creator>
  <cp:lastModifiedBy>Yows, Kristina</cp:lastModifiedBy>
  <cp:lastPrinted>2026-03-02T00:03:49Z</cp:lastPrinted>
  <dcterms:created xsi:type="dcterms:W3CDTF">2015-12-04T21:49:47Z</dcterms:created>
  <dcterms:modified xsi:type="dcterms:W3CDTF">2026-03-02T00:12:42Z</dcterms:modified>
</cp:coreProperties>
</file>