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4F8F43C6-B932-46DC-B136-22F644BAC8E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16" r:id="rId1"/>
  </sheets>
  <definedNames>
    <definedName name="_xlnm._FilterDatabase" localSheetId="0" hidden="1">Table!$A$1:$L$49</definedName>
    <definedName name="_xlnm.Print_Area" localSheetId="0">Table!$B$1:$L$818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6" l="1"/>
  <c r="AA3" i="16"/>
  <c r="AA4" i="16"/>
  <c r="AA5" i="16"/>
  <c r="AA6" i="16"/>
  <c r="AA7" i="16"/>
  <c r="AA8" i="16"/>
  <c r="AA9" i="16"/>
  <c r="AA10" i="16"/>
  <c r="AA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A30" i="16"/>
  <c r="AA31" i="16"/>
  <c r="AA32" i="16"/>
  <c r="AA33" i="16"/>
  <c r="AA34" i="16"/>
  <c r="AA35" i="16"/>
  <c r="AA36" i="16"/>
  <c r="AA37" i="16"/>
  <c r="AA38" i="16"/>
  <c r="AA39" i="16"/>
  <c r="AA40" i="16"/>
  <c r="AA41" i="16"/>
  <c r="AA42" i="16"/>
  <c r="AA43" i="16"/>
  <c r="AA44" i="16"/>
  <c r="AA45" i="16"/>
  <c r="AA46" i="16"/>
  <c r="AA47" i="16"/>
  <c r="AA48" i="16"/>
  <c r="AA49" i="16"/>
  <c r="AA50" i="16"/>
  <c r="AA51" i="16"/>
  <c r="AA52" i="16"/>
  <c r="AA53" i="16"/>
  <c r="AA54" i="16"/>
  <c r="AA55" i="16"/>
  <c r="AA56" i="16"/>
  <c r="AA57" i="16"/>
  <c r="AA58" i="16"/>
  <c r="AA59" i="16"/>
  <c r="AA60" i="16"/>
  <c r="AA61" i="16"/>
  <c r="AA62" i="16"/>
  <c r="AA63" i="16"/>
  <c r="AA64" i="16"/>
  <c r="AA65" i="16"/>
  <c r="AA66" i="16"/>
  <c r="AA67" i="16"/>
  <c r="AA68" i="16"/>
  <c r="AA69" i="16"/>
  <c r="AA70" i="16"/>
  <c r="AA71" i="16"/>
  <c r="AA72" i="16"/>
  <c r="AA73" i="16"/>
  <c r="AA74" i="16"/>
  <c r="AA75" i="16"/>
  <c r="AA76" i="16"/>
  <c r="AA77" i="16"/>
  <c r="AA78" i="16"/>
  <c r="AA79" i="16"/>
  <c r="AA80" i="16"/>
  <c r="AA81" i="16"/>
  <c r="AA82" i="16"/>
  <c r="AA83" i="16"/>
  <c r="AA84" i="16"/>
  <c r="AA85" i="16"/>
  <c r="AA86" i="16"/>
  <c r="AA87" i="16"/>
  <c r="AA88" i="16"/>
  <c r="AA89" i="16"/>
  <c r="AA90" i="16"/>
  <c r="AA91" i="16"/>
  <c r="AA92" i="16"/>
  <c r="AA93" i="16"/>
  <c r="AA94" i="16"/>
  <c r="AA95" i="16"/>
  <c r="AA96" i="16"/>
  <c r="AA97" i="16"/>
  <c r="AA98" i="16"/>
  <c r="AA99" i="16"/>
  <c r="AA100" i="16"/>
  <c r="AA101" i="16"/>
  <c r="AA102" i="16"/>
  <c r="AA103" i="16"/>
  <c r="AA104" i="16"/>
  <c r="AA105" i="16"/>
  <c r="AA106" i="16"/>
  <c r="AA107" i="16"/>
  <c r="AA108" i="16"/>
  <c r="AA109" i="16"/>
  <c r="AA110" i="16"/>
  <c r="AA111" i="16"/>
  <c r="AA112" i="16"/>
  <c r="AA113" i="16"/>
  <c r="AA114" i="16"/>
  <c r="AA115" i="16"/>
  <c r="AA116" i="16"/>
  <c r="AA117" i="16"/>
  <c r="AA118" i="16"/>
  <c r="AA119" i="16"/>
  <c r="AA120" i="16"/>
  <c r="AA121" i="16"/>
  <c r="AA122" i="16"/>
  <c r="AA123" i="16"/>
  <c r="AA124" i="16"/>
  <c r="AA125" i="16"/>
  <c r="AA126" i="16"/>
  <c r="AA127" i="16"/>
  <c r="AA128" i="16"/>
  <c r="AA129" i="16"/>
  <c r="AA130" i="16"/>
  <c r="AA131" i="16"/>
  <c r="AA132" i="16"/>
  <c r="AA133" i="16"/>
  <c r="AA134" i="16"/>
  <c r="AA135" i="16"/>
  <c r="AA136" i="16"/>
  <c r="AA137" i="16"/>
  <c r="AA138" i="16"/>
  <c r="AA139" i="16"/>
  <c r="AA140" i="16"/>
  <c r="AA141" i="16"/>
  <c r="AA142" i="16"/>
  <c r="AA143" i="16"/>
  <c r="AA144" i="16"/>
  <c r="AA145" i="16"/>
  <c r="AA146" i="16"/>
  <c r="AA147" i="16"/>
  <c r="AA148" i="16"/>
  <c r="AA149" i="16"/>
  <c r="AA150" i="16"/>
  <c r="AA151" i="16"/>
  <c r="AA152" i="16"/>
  <c r="AA153" i="16"/>
  <c r="AA154" i="16"/>
  <c r="AA155" i="16"/>
  <c r="AA156" i="16"/>
  <c r="AA157" i="16"/>
  <c r="AA158" i="16"/>
  <c r="AA159" i="16"/>
  <c r="AA160" i="16"/>
  <c r="AA161" i="16"/>
  <c r="AA162" i="16"/>
  <c r="AA163" i="16"/>
  <c r="AA164" i="16"/>
  <c r="AA165" i="16"/>
  <c r="AA166" i="16"/>
  <c r="AA167" i="16"/>
  <c r="AA168" i="16"/>
  <c r="AA169" i="16"/>
  <c r="AA170" i="16"/>
  <c r="AA171" i="16"/>
  <c r="AA172" i="16"/>
  <c r="AA173" i="16"/>
  <c r="AA174" i="16"/>
  <c r="AA175" i="16"/>
  <c r="AA176" i="16"/>
  <c r="AA177" i="16"/>
  <c r="AA178" i="16"/>
  <c r="AA179" i="16"/>
  <c r="AA180" i="16"/>
  <c r="AA181" i="16"/>
  <c r="AA182" i="16"/>
  <c r="AA183" i="16"/>
  <c r="AA184" i="16"/>
  <c r="AA185" i="16"/>
  <c r="AA186" i="16"/>
  <c r="AA187" i="16"/>
  <c r="AA188" i="16"/>
  <c r="AA189" i="16"/>
  <c r="AA190" i="16"/>
  <c r="AA191" i="16"/>
  <c r="AA192" i="16"/>
  <c r="AA193" i="16"/>
  <c r="AA194" i="16"/>
  <c r="AA195" i="16"/>
  <c r="AA196" i="16"/>
  <c r="AA197" i="16"/>
  <c r="AA198" i="16"/>
  <c r="AA199" i="16"/>
  <c r="AA200" i="16"/>
  <c r="AA201" i="16"/>
  <c r="AA202" i="16"/>
  <c r="AA203" i="16"/>
  <c r="AA204" i="16"/>
  <c r="AA205" i="16"/>
  <c r="AA206" i="16"/>
  <c r="AA207" i="16"/>
  <c r="AA208" i="16"/>
  <c r="AA209" i="16"/>
  <c r="AA210" i="16"/>
  <c r="AA211" i="16"/>
  <c r="AA212" i="16"/>
  <c r="AA213" i="16"/>
  <c r="AA214" i="16"/>
  <c r="AA215" i="16"/>
  <c r="AA216" i="16"/>
  <c r="AA217" i="16"/>
  <c r="AA218" i="16"/>
  <c r="AA219" i="16"/>
  <c r="AA220" i="16"/>
  <c r="AA221" i="16"/>
  <c r="AA222" i="16"/>
  <c r="AA223" i="16"/>
  <c r="AA224" i="16"/>
  <c r="AA225" i="16"/>
  <c r="AA226" i="16"/>
  <c r="AA227" i="16"/>
  <c r="AA228" i="16"/>
  <c r="AA229" i="16"/>
  <c r="AA230" i="16"/>
  <c r="AA231" i="16"/>
  <c r="AA232" i="16"/>
  <c r="AA233" i="16"/>
  <c r="AA234" i="16"/>
  <c r="AA235" i="16"/>
  <c r="AA236" i="16"/>
  <c r="AA237" i="16"/>
  <c r="AA238" i="16"/>
  <c r="AA239" i="16"/>
  <c r="AA240" i="16"/>
  <c r="AA241" i="16"/>
  <c r="AA242" i="16"/>
  <c r="AA243" i="16"/>
  <c r="AA244" i="16"/>
  <c r="AA245" i="16"/>
  <c r="AA246" i="16"/>
  <c r="AA247" i="16"/>
  <c r="AA248" i="16"/>
  <c r="AA249" i="16"/>
  <c r="AA250" i="16"/>
  <c r="AA251" i="16"/>
  <c r="AA252" i="16"/>
  <c r="AA253" i="16"/>
  <c r="AA254" i="16"/>
  <c r="AA255" i="16"/>
  <c r="AA256" i="16"/>
  <c r="AA257" i="16"/>
  <c r="AA258" i="16"/>
  <c r="AA259" i="16"/>
  <c r="AA260" i="16"/>
  <c r="AA261" i="16"/>
  <c r="AA262" i="16"/>
  <c r="AA263" i="16"/>
  <c r="AA264" i="16"/>
  <c r="AA265" i="16"/>
  <c r="AA266" i="16"/>
  <c r="AA267" i="16"/>
  <c r="AA268" i="16"/>
  <c r="AA269" i="16"/>
  <c r="AA270" i="16"/>
  <c r="AA271" i="16"/>
  <c r="AA272" i="16"/>
  <c r="AA273" i="16"/>
  <c r="AA274" i="16"/>
  <c r="AA275" i="16"/>
  <c r="AA276" i="16"/>
  <c r="AA277" i="16"/>
  <c r="AA278" i="16"/>
  <c r="AA279" i="16"/>
  <c r="AA280" i="16"/>
  <c r="AA281" i="16"/>
  <c r="AA282" i="16"/>
  <c r="AA283" i="16"/>
  <c r="AA284" i="16"/>
  <c r="AA285" i="16"/>
  <c r="AA286" i="16"/>
  <c r="AA287" i="16"/>
  <c r="AA288" i="16"/>
  <c r="AA289" i="16"/>
  <c r="AA290" i="16"/>
  <c r="AA291" i="16"/>
  <c r="AA292" i="16"/>
  <c r="AA293" i="16"/>
  <c r="AA294" i="16"/>
  <c r="AA295" i="16"/>
  <c r="AA296" i="16"/>
  <c r="AA297" i="16"/>
  <c r="AA298" i="16"/>
  <c r="AA299" i="16"/>
  <c r="AA300" i="16"/>
  <c r="AA301" i="16"/>
  <c r="AA302" i="16"/>
  <c r="AA303" i="16"/>
  <c r="AA304" i="16"/>
  <c r="AA305" i="16"/>
  <c r="AA306" i="16"/>
  <c r="AA307" i="16"/>
  <c r="AA308" i="16"/>
  <c r="AA309" i="16"/>
  <c r="AA310" i="16"/>
  <c r="AA311" i="16"/>
  <c r="AA312" i="16"/>
  <c r="AA313" i="16"/>
  <c r="AA314" i="16"/>
  <c r="AA315" i="16"/>
  <c r="AA316" i="16"/>
  <c r="AA317" i="16"/>
  <c r="AA318" i="16"/>
  <c r="AA319" i="16"/>
  <c r="AA320" i="16"/>
  <c r="AA321" i="16"/>
  <c r="AA322" i="16"/>
  <c r="AA323" i="16"/>
  <c r="AA324" i="16"/>
  <c r="AA325" i="16"/>
  <c r="AA326" i="16"/>
  <c r="AA327" i="16"/>
  <c r="AA328" i="16"/>
  <c r="AA329" i="16"/>
  <c r="AA330" i="16"/>
  <c r="AA331" i="16"/>
  <c r="AA332" i="16"/>
  <c r="AA333" i="16"/>
  <c r="AA334" i="16"/>
  <c r="AA335" i="16"/>
  <c r="AA336" i="16"/>
  <c r="AA337" i="16"/>
  <c r="AA338" i="16"/>
  <c r="AA339" i="16"/>
  <c r="AA340" i="16"/>
  <c r="AA341" i="16"/>
  <c r="AA342" i="16"/>
  <c r="AA343" i="16"/>
  <c r="AA344" i="16"/>
  <c r="AA345" i="16"/>
  <c r="AA346" i="16"/>
  <c r="AA347" i="16"/>
  <c r="AA348" i="16"/>
  <c r="AA349" i="16"/>
  <c r="AA350" i="16"/>
  <c r="AA351" i="16"/>
  <c r="AA352" i="16"/>
  <c r="AA353" i="16"/>
  <c r="AA354" i="16"/>
  <c r="AA355" i="16"/>
  <c r="AA356" i="16"/>
  <c r="AA357" i="16"/>
  <c r="AA358" i="16"/>
  <c r="AA359" i="16"/>
  <c r="AA360" i="16"/>
  <c r="AA361" i="16"/>
  <c r="AA362" i="16"/>
  <c r="AA363" i="16"/>
  <c r="AA364" i="16"/>
  <c r="AA365" i="16"/>
  <c r="AA366" i="16"/>
  <c r="AA367" i="16"/>
  <c r="AA368" i="16"/>
  <c r="AA369" i="16"/>
  <c r="AA370" i="16"/>
  <c r="AA371" i="16"/>
  <c r="AA372" i="16"/>
  <c r="AA373" i="16"/>
  <c r="AA374" i="16"/>
  <c r="AA375" i="16"/>
  <c r="AA376" i="16"/>
  <c r="AA377" i="16"/>
  <c r="AA378" i="16"/>
  <c r="AA379" i="16"/>
  <c r="AA380" i="16"/>
  <c r="AA381" i="16"/>
  <c r="AA382" i="16"/>
  <c r="AA383" i="16"/>
  <c r="AA384" i="16"/>
  <c r="AA385" i="16"/>
  <c r="AA386" i="16"/>
  <c r="AA387" i="16"/>
  <c r="AA388" i="16"/>
  <c r="AA389" i="16"/>
  <c r="AA390" i="16"/>
  <c r="AA391" i="16"/>
  <c r="AA392" i="16"/>
  <c r="AA393" i="16"/>
  <c r="AA394" i="16"/>
  <c r="AA395" i="16"/>
  <c r="AA396" i="16"/>
  <c r="AA397" i="16"/>
  <c r="AA398" i="16"/>
  <c r="AA399" i="16"/>
  <c r="AA400" i="16"/>
  <c r="AA401" i="16"/>
  <c r="AA402" i="16"/>
  <c r="AA403" i="16"/>
  <c r="AA404" i="16"/>
  <c r="AA405" i="16"/>
  <c r="AA406" i="16"/>
  <c r="AA407" i="16"/>
  <c r="AA408" i="16"/>
  <c r="AA409" i="16"/>
  <c r="AA410" i="16"/>
  <c r="AA411" i="16"/>
  <c r="AA412" i="16"/>
  <c r="AA413" i="16"/>
  <c r="AA414" i="16"/>
  <c r="AA415" i="16"/>
  <c r="AA416" i="16"/>
  <c r="AA417" i="16"/>
  <c r="AA418" i="16"/>
  <c r="AA419" i="16"/>
  <c r="AA420" i="16"/>
  <c r="AA421" i="16"/>
  <c r="AA422" i="16"/>
  <c r="AA423" i="16"/>
  <c r="AA424" i="16"/>
  <c r="AA425" i="16"/>
  <c r="AA426" i="16"/>
  <c r="AA427" i="16"/>
  <c r="AA428" i="16"/>
  <c r="AA429" i="16"/>
  <c r="AA430" i="16"/>
  <c r="AA431" i="16"/>
  <c r="AA432" i="16"/>
  <c r="AA433" i="16"/>
  <c r="AA434" i="16"/>
  <c r="AA435" i="16"/>
  <c r="AA436" i="16"/>
  <c r="AA437" i="16"/>
  <c r="AA438" i="16"/>
  <c r="AA439" i="16"/>
  <c r="AA440" i="16"/>
  <c r="AA441" i="16"/>
  <c r="AA442" i="16"/>
  <c r="AA443" i="16"/>
  <c r="AA444" i="16"/>
  <c r="AA445" i="16"/>
  <c r="AA446" i="16"/>
  <c r="AA447" i="16"/>
  <c r="AA448" i="16"/>
  <c r="AA449" i="16"/>
  <c r="AA450" i="16"/>
  <c r="AA451" i="16"/>
  <c r="AA452" i="16"/>
  <c r="AA453" i="16"/>
  <c r="AA454" i="16"/>
  <c r="AA455" i="16"/>
  <c r="AA456" i="16"/>
  <c r="AA457" i="16"/>
  <c r="AA458" i="16"/>
  <c r="AA459" i="16"/>
  <c r="AA460" i="16"/>
  <c r="AA461" i="16"/>
  <c r="AA462" i="16"/>
  <c r="AA463" i="16"/>
  <c r="AA464" i="16"/>
  <c r="AA465" i="16"/>
  <c r="AA466" i="16"/>
  <c r="AA467" i="16"/>
  <c r="AA468" i="16"/>
  <c r="AA469" i="16"/>
  <c r="AA470" i="16"/>
  <c r="AA471" i="16"/>
  <c r="AA472" i="16"/>
  <c r="AA473" i="16"/>
  <c r="AA474" i="16"/>
  <c r="AA475" i="16"/>
  <c r="AA476" i="16"/>
  <c r="AA477" i="16"/>
  <c r="AA478" i="16"/>
  <c r="AA479" i="16"/>
  <c r="AA480" i="16"/>
  <c r="AA481" i="16"/>
  <c r="AA482" i="16"/>
  <c r="AA483" i="16"/>
  <c r="AA484" i="16"/>
  <c r="AA485" i="16"/>
  <c r="AA486" i="16"/>
  <c r="AA487" i="16"/>
  <c r="AA488" i="16"/>
  <c r="AA489" i="16"/>
  <c r="AA490" i="16"/>
  <c r="AA491" i="16"/>
  <c r="AA492" i="16"/>
  <c r="AA493" i="16"/>
  <c r="AA494" i="16"/>
  <c r="AA495" i="16"/>
  <c r="AA496" i="16"/>
  <c r="AA497" i="16"/>
  <c r="AA498" i="16"/>
  <c r="AA499" i="16"/>
  <c r="AA500" i="16"/>
  <c r="AA501" i="16"/>
  <c r="AA502" i="16"/>
  <c r="AA503" i="16"/>
  <c r="AA504" i="16"/>
  <c r="AA505" i="16"/>
  <c r="AA506" i="16"/>
  <c r="AA507" i="16"/>
  <c r="AA508" i="16"/>
  <c r="AA509" i="16"/>
  <c r="AA510" i="16"/>
  <c r="AA511" i="16"/>
  <c r="AA512" i="16"/>
  <c r="AA513" i="16"/>
  <c r="AA514" i="16"/>
  <c r="AA515" i="16"/>
  <c r="AA516" i="16"/>
  <c r="AA517" i="16"/>
  <c r="AA518" i="16"/>
  <c r="AA519" i="16"/>
  <c r="AA520" i="16"/>
  <c r="AA521" i="16"/>
  <c r="AA522" i="16"/>
  <c r="AA523" i="16"/>
  <c r="AA524" i="16"/>
  <c r="AA525" i="16"/>
  <c r="AA526" i="16"/>
  <c r="AA527" i="16"/>
  <c r="AA528" i="16"/>
  <c r="AA529" i="16"/>
  <c r="AA530" i="16"/>
  <c r="AA531" i="16"/>
  <c r="AA532" i="16"/>
  <c r="AA533" i="16"/>
  <c r="AA534" i="16"/>
  <c r="AA535" i="16"/>
  <c r="AA536" i="16"/>
  <c r="AA537" i="16"/>
  <c r="AA538" i="16"/>
  <c r="AA539" i="16"/>
  <c r="AA540" i="16"/>
  <c r="AA541" i="16"/>
  <c r="AA542" i="16"/>
  <c r="AA543" i="16"/>
  <c r="AA544" i="16"/>
  <c r="AA545" i="16"/>
  <c r="AA546" i="16"/>
  <c r="AA547" i="16"/>
  <c r="AA548" i="16"/>
  <c r="AA549" i="16"/>
  <c r="AA550" i="16"/>
  <c r="AA551" i="16"/>
  <c r="AA552" i="16"/>
  <c r="AA553" i="16"/>
  <c r="AA554" i="16"/>
  <c r="AA555" i="16"/>
  <c r="AA556" i="16"/>
  <c r="AA557" i="16"/>
  <c r="AA558" i="16"/>
  <c r="AA559" i="16"/>
  <c r="AA560" i="16"/>
  <c r="AA561" i="16"/>
  <c r="AA562" i="16"/>
  <c r="AA563" i="16"/>
  <c r="AA564" i="16"/>
  <c r="AA565" i="16"/>
  <c r="AA566" i="16"/>
  <c r="AA567" i="16"/>
  <c r="AA568" i="16"/>
  <c r="AA569" i="16"/>
  <c r="AA570" i="16"/>
  <c r="AA571" i="16"/>
  <c r="AA572" i="16"/>
  <c r="AA573" i="16"/>
  <c r="AA574" i="16"/>
  <c r="AA575" i="16"/>
  <c r="AA576" i="16"/>
  <c r="AA577" i="16"/>
  <c r="AA578" i="16"/>
  <c r="AA579" i="16"/>
  <c r="AA580" i="16"/>
  <c r="AA581" i="16"/>
  <c r="AA582" i="16"/>
  <c r="AA583" i="16"/>
  <c r="AA584" i="16"/>
  <c r="AA585" i="16"/>
  <c r="AA586" i="16"/>
  <c r="AA587" i="16"/>
  <c r="AA588" i="16"/>
  <c r="AA589" i="16"/>
  <c r="AA590" i="16"/>
  <c r="AA591" i="16"/>
  <c r="AA592" i="16"/>
  <c r="AA593" i="16"/>
  <c r="AA594" i="16"/>
  <c r="AA595" i="16"/>
  <c r="AA596" i="16"/>
  <c r="AA597" i="16"/>
  <c r="AA598" i="16"/>
  <c r="AA599" i="16"/>
  <c r="AA600" i="16"/>
  <c r="AA601" i="16"/>
  <c r="AA602" i="16"/>
  <c r="AA603" i="16"/>
  <c r="AA604" i="16"/>
  <c r="AA605" i="16"/>
  <c r="AA606" i="16"/>
  <c r="AA607" i="16"/>
  <c r="AA608" i="16"/>
  <c r="AA609" i="16"/>
  <c r="AA610" i="16"/>
  <c r="AA611" i="16"/>
  <c r="AA612" i="16"/>
  <c r="AA613" i="16"/>
  <c r="AA614" i="16"/>
  <c r="AA615" i="16"/>
  <c r="AA616" i="16"/>
  <c r="AA617" i="16"/>
  <c r="AA618" i="16"/>
  <c r="AA619" i="16"/>
  <c r="AA620" i="16"/>
  <c r="AA621" i="16"/>
  <c r="AA622" i="16"/>
  <c r="AA623" i="16"/>
  <c r="AA624" i="16"/>
  <c r="AA625" i="16"/>
  <c r="AA626" i="16"/>
  <c r="AA627" i="16"/>
  <c r="AA628" i="16"/>
  <c r="AA629" i="16"/>
  <c r="AA630" i="16"/>
  <c r="AA631" i="16"/>
  <c r="AA632" i="16"/>
  <c r="AA633" i="16"/>
  <c r="AA634" i="16"/>
  <c r="AA635" i="16"/>
  <c r="AA636" i="16"/>
  <c r="AA637" i="16"/>
  <c r="AA638" i="16"/>
  <c r="AA639" i="16"/>
  <c r="AA640" i="16"/>
  <c r="AA641" i="16"/>
  <c r="AA642" i="16"/>
  <c r="AA643" i="16"/>
  <c r="AA644" i="16"/>
  <c r="AA645" i="16"/>
  <c r="AA646" i="16"/>
  <c r="AA647" i="16"/>
  <c r="AA648" i="16"/>
  <c r="AA649" i="16"/>
  <c r="AA650" i="16"/>
  <c r="AA651" i="16"/>
  <c r="AA652" i="16"/>
  <c r="AA653" i="16"/>
  <c r="AA654" i="16"/>
  <c r="AA655" i="16"/>
  <c r="AA656" i="16"/>
  <c r="AA657" i="16"/>
  <c r="AA658" i="16"/>
  <c r="AA659" i="16"/>
  <c r="AA660" i="16"/>
  <c r="AA661" i="16"/>
  <c r="AA662" i="16"/>
  <c r="AA663" i="16"/>
  <c r="AA664" i="16"/>
  <c r="AA665" i="16"/>
  <c r="AA666" i="16"/>
  <c r="AA667" i="16"/>
  <c r="AA668" i="16"/>
  <c r="AA669" i="16"/>
  <c r="AA670" i="16"/>
  <c r="AA671" i="16"/>
  <c r="AA672" i="16"/>
  <c r="AA673" i="16"/>
  <c r="AA674" i="16"/>
  <c r="AA675" i="16"/>
  <c r="AA676" i="16"/>
  <c r="AA677" i="16"/>
  <c r="AA678" i="16"/>
  <c r="AA679" i="16"/>
  <c r="AA680" i="16"/>
  <c r="AA681" i="16"/>
  <c r="AA682" i="16"/>
  <c r="AA683" i="16"/>
  <c r="AA684" i="16"/>
  <c r="AA685" i="16"/>
  <c r="AA686" i="16"/>
  <c r="AA687" i="16"/>
  <c r="AA688" i="16"/>
  <c r="AA689" i="16"/>
  <c r="AA690" i="16"/>
  <c r="AA691" i="16"/>
  <c r="AA692" i="16"/>
  <c r="AA693" i="16"/>
  <c r="AA694" i="16"/>
  <c r="AA695" i="16"/>
  <c r="AA696" i="16"/>
  <c r="AA697" i="16"/>
  <c r="AA698" i="16"/>
  <c r="AA699" i="16"/>
  <c r="AA700" i="16"/>
  <c r="AA701" i="16"/>
  <c r="AA702" i="16"/>
  <c r="AA703" i="16"/>
  <c r="AA704" i="16"/>
  <c r="AA705" i="16"/>
  <c r="AA706" i="16"/>
  <c r="AA707" i="16"/>
  <c r="AA708" i="16"/>
  <c r="AA709" i="16"/>
  <c r="AA710" i="16"/>
  <c r="AA711" i="16"/>
  <c r="AA712" i="16"/>
  <c r="AA713" i="16"/>
  <c r="AA714" i="16"/>
  <c r="AA715" i="16"/>
  <c r="AA716" i="16"/>
  <c r="AA717" i="16"/>
  <c r="AA718" i="16"/>
  <c r="AA719" i="16"/>
  <c r="AA720" i="16"/>
  <c r="AA721" i="16"/>
  <c r="AA722" i="16"/>
  <c r="AA723" i="16"/>
  <c r="AA724" i="16"/>
  <c r="AA725" i="16"/>
  <c r="AA726" i="16"/>
  <c r="AA727" i="16"/>
  <c r="AA728" i="16"/>
  <c r="AA729" i="16"/>
  <c r="AA730" i="16"/>
  <c r="AA731" i="16"/>
  <c r="AA732" i="16"/>
  <c r="AA733" i="16"/>
  <c r="AA734" i="16"/>
  <c r="AA735" i="16"/>
  <c r="AA736" i="16"/>
  <c r="AA737" i="16"/>
  <c r="AA738" i="16"/>
  <c r="AA739" i="16"/>
  <c r="AA740" i="16"/>
  <c r="AA741" i="16"/>
  <c r="AA742" i="16"/>
  <c r="AA743" i="16"/>
  <c r="AA744" i="16"/>
  <c r="AA745" i="16"/>
  <c r="AA746" i="16"/>
  <c r="AA747" i="16"/>
  <c r="AA748" i="16"/>
  <c r="AA749" i="16"/>
  <c r="AA750" i="16"/>
  <c r="AA751" i="16"/>
  <c r="AA752" i="16"/>
  <c r="AA753" i="16"/>
  <c r="AA754" i="16"/>
  <c r="AA755" i="16"/>
  <c r="AA756" i="16"/>
  <c r="AA757" i="16"/>
  <c r="AA758" i="16"/>
  <c r="AA759" i="16"/>
  <c r="AA760" i="16"/>
  <c r="AA761" i="16"/>
  <c r="AA762" i="16"/>
  <c r="AA763" i="16"/>
  <c r="AA764" i="16"/>
  <c r="AA765" i="16"/>
  <c r="AA766" i="16"/>
  <c r="AA767" i="16"/>
  <c r="AA768" i="16"/>
  <c r="AA769" i="16"/>
  <c r="AA770" i="16"/>
  <c r="AA771" i="16"/>
  <c r="AA772" i="16"/>
  <c r="AA773" i="16"/>
  <c r="AA774" i="16"/>
  <c r="AA775" i="16"/>
  <c r="AA776" i="16"/>
  <c r="AA777" i="16"/>
  <c r="AA778" i="16"/>
  <c r="AA779" i="16"/>
  <c r="AA780" i="16"/>
  <c r="AA781" i="16"/>
  <c r="AA782" i="16"/>
  <c r="AA783" i="16"/>
  <c r="AA784" i="16"/>
  <c r="AA785" i="16"/>
  <c r="AA786" i="16"/>
  <c r="AA787" i="16"/>
  <c r="AA788" i="16"/>
  <c r="AA789" i="16"/>
  <c r="AA790" i="16"/>
  <c r="AA791" i="16"/>
  <c r="AA792" i="16"/>
  <c r="AA2" i="16"/>
  <c r="AB279" i="16" l="1"/>
  <c r="AC279" i="16" s="1"/>
  <c r="AB280" i="16"/>
  <c r="AC280" i="16" s="1"/>
  <c r="AB281" i="16"/>
  <c r="AC281" i="16" s="1"/>
  <c r="AB282" i="16"/>
  <c r="AC282" i="16" s="1"/>
  <c r="AB283" i="16"/>
  <c r="AC283" i="16" s="1"/>
  <c r="AB284" i="16"/>
  <c r="AC284" i="16" s="1"/>
  <c r="AB285" i="16"/>
  <c r="AC285" i="16" s="1"/>
  <c r="AB296" i="16"/>
  <c r="AC296" i="16" s="1"/>
  <c r="AB297" i="16"/>
  <c r="AC297" i="16" s="1"/>
  <c r="AB334" i="16"/>
  <c r="AC334" i="16" s="1"/>
  <c r="AB335" i="16"/>
  <c r="AC335" i="16" s="1"/>
  <c r="AB336" i="16"/>
  <c r="AC336" i="16" s="1"/>
  <c r="AB337" i="16"/>
  <c r="AC337" i="16" s="1"/>
  <c r="AB338" i="16"/>
  <c r="AC338" i="16" s="1"/>
  <c r="AB343" i="16"/>
  <c r="AC343" i="16" s="1"/>
  <c r="AB345" i="16"/>
  <c r="AC345" i="16" s="1"/>
  <c r="AB346" i="16"/>
  <c r="AC346" i="16" s="1"/>
  <c r="AB347" i="16"/>
  <c r="AC347" i="16" s="1"/>
  <c r="AB348" i="16"/>
  <c r="AC348" i="16" s="1"/>
  <c r="AB349" i="16"/>
  <c r="AC349" i="16" s="1"/>
  <c r="AB350" i="16"/>
  <c r="AC350" i="16" s="1"/>
  <c r="AB351" i="16"/>
  <c r="AC351" i="16" s="1"/>
  <c r="AB390" i="16"/>
  <c r="AC390" i="16" s="1"/>
  <c r="AB391" i="16"/>
  <c r="AC391" i="16" s="1"/>
  <c r="AB397" i="16"/>
  <c r="AC397" i="16" s="1"/>
  <c r="AB428" i="16"/>
  <c r="AC428" i="16" s="1"/>
  <c r="AB429" i="16"/>
  <c r="AC429" i="16" s="1"/>
  <c r="AB430" i="16"/>
  <c r="AC430" i="16" s="1"/>
  <c r="AB431" i="16"/>
  <c r="AC431" i="16" s="1"/>
  <c r="AB432" i="16"/>
  <c r="AC432" i="16" s="1"/>
  <c r="AB433" i="16"/>
  <c r="AC433" i="16" s="1"/>
  <c r="AB437" i="16"/>
  <c r="AC437" i="16" s="1"/>
  <c r="AB439" i="16"/>
  <c r="AC439" i="16" s="1"/>
  <c r="AB440" i="16"/>
  <c r="AC440" i="16" s="1"/>
  <c r="AB445" i="16"/>
  <c r="AC445" i="16" s="1"/>
  <c r="AB485" i="16"/>
  <c r="AC485" i="16" s="1"/>
  <c r="AB486" i="16"/>
  <c r="AC486" i="16" s="1"/>
  <c r="AB487" i="16"/>
  <c r="AC487" i="16" s="1"/>
  <c r="AB493" i="16"/>
  <c r="AC493" i="16" s="1"/>
  <c r="AB496" i="16"/>
  <c r="AC496" i="16" s="1"/>
  <c r="AB534" i="16"/>
  <c r="AC534" i="16" s="1"/>
  <c r="AB535" i="16"/>
  <c r="AC535" i="16" s="1"/>
  <c r="AB537" i="16"/>
  <c r="AC537" i="16" s="1"/>
  <c r="AB576" i="16"/>
  <c r="AC576" i="16" s="1"/>
  <c r="AB583" i="16"/>
  <c r="AC583" i="16" s="1"/>
  <c r="AB584" i="16"/>
  <c r="AC584" i="16" s="1"/>
  <c r="AB585" i="16"/>
  <c r="AC585" i="16" s="1"/>
  <c r="AB586" i="16"/>
  <c r="AC586" i="16" s="1"/>
  <c r="AB632" i="16"/>
  <c r="AC632" i="16" s="1"/>
  <c r="AB635" i="16"/>
  <c r="AC635" i="16" s="1"/>
  <c r="AB636" i="16"/>
  <c r="AC636" i="16" s="1"/>
  <c r="AB637" i="16"/>
  <c r="AC637" i="16" s="1"/>
  <c r="AB645" i="16"/>
  <c r="AC645" i="16" s="1"/>
  <c r="AB652" i="16"/>
  <c r="AC652" i="16" s="1"/>
  <c r="AB665" i="16"/>
  <c r="AC665" i="16" s="1"/>
  <c r="AB681" i="16"/>
  <c r="AC681" i="16" s="1"/>
  <c r="AB682" i="16"/>
  <c r="AC682" i="16" s="1"/>
  <c r="AB691" i="16"/>
  <c r="AC691" i="16" s="1"/>
  <c r="AB715" i="16"/>
  <c r="AC715" i="16" s="1"/>
  <c r="AB716" i="16"/>
  <c r="AC716" i="16" s="1"/>
  <c r="AB717" i="16"/>
  <c r="AC717" i="16" s="1"/>
  <c r="AB718" i="16"/>
  <c r="AC718" i="16" s="1"/>
  <c r="AB730" i="16"/>
  <c r="AC730" i="16" s="1"/>
  <c r="AB731" i="16"/>
  <c r="AC731" i="16" s="1"/>
  <c r="AB765" i="16"/>
  <c r="AC765" i="16" s="1"/>
  <c r="AB766" i="16"/>
  <c r="AC766" i="16" s="1"/>
  <c r="AB778" i="16"/>
  <c r="AC778" i="16" s="1"/>
  <c r="AB779" i="16"/>
  <c r="AC779" i="16" s="1"/>
  <c r="AB780" i="16"/>
  <c r="AC780" i="16" s="1"/>
  <c r="AB782" i="16"/>
  <c r="AC782" i="16" s="1"/>
  <c r="AB264" i="16"/>
  <c r="AC264" i="16" s="1"/>
  <c r="AB266" i="16"/>
  <c r="AC266" i="16" s="1"/>
  <c r="AB267" i="16"/>
  <c r="AC267" i="16" s="1"/>
  <c r="AB269" i="16"/>
  <c r="AC269" i="16" s="1"/>
  <c r="AB272" i="16"/>
  <c r="AC272" i="16" s="1"/>
  <c r="AB278" i="16"/>
  <c r="AC278" i="16" s="1"/>
  <c r="AB247" i="16"/>
  <c r="AC247" i="16" s="1"/>
  <c r="AB250" i="16"/>
  <c r="AC250" i="16" s="1"/>
  <c r="AB255" i="16"/>
  <c r="AC255" i="16" s="1"/>
  <c r="AB258" i="16"/>
  <c r="AC258" i="16" s="1"/>
  <c r="AB259" i="16"/>
  <c r="AC259" i="16" s="1"/>
  <c r="AB260" i="16"/>
  <c r="AC260" i="16" s="1"/>
  <c r="AB268" i="16"/>
  <c r="AC268" i="16" s="1"/>
  <c r="AB248" i="16"/>
  <c r="AC248" i="16" s="1"/>
  <c r="AB249" i="16"/>
  <c r="AC249" i="16" s="1"/>
  <c r="AB199" i="16"/>
  <c r="AC199" i="16" s="1"/>
  <c r="AB200" i="16"/>
  <c r="AC200" i="16" s="1"/>
  <c r="AB201" i="16"/>
  <c r="AC201" i="16" s="1"/>
  <c r="AB202" i="16"/>
  <c r="AC202" i="16" s="1"/>
  <c r="AB215" i="16"/>
  <c r="AC215" i="16" s="1"/>
  <c r="AB216" i="16"/>
  <c r="AC216" i="16" s="1"/>
  <c r="AB217" i="16"/>
  <c r="AC217" i="16" s="1"/>
  <c r="AB173" i="16"/>
  <c r="AC173" i="16" s="1"/>
  <c r="AB174" i="16"/>
  <c r="AC174" i="16" s="1"/>
  <c r="AB187" i="16"/>
  <c r="AC187" i="16" s="1"/>
  <c r="AB188" i="16"/>
  <c r="AC188" i="16" s="1"/>
  <c r="AB189" i="16"/>
  <c r="AC189" i="16" s="1"/>
  <c r="AB190" i="16"/>
  <c r="AC190" i="16" s="1"/>
  <c r="AB191" i="16"/>
  <c r="AC191" i="16" s="1"/>
  <c r="AB192" i="16"/>
  <c r="AC192" i="16" s="1"/>
  <c r="AB193" i="16"/>
  <c r="AC193" i="16" s="1"/>
  <c r="AB194" i="16"/>
  <c r="AC194" i="16" s="1"/>
  <c r="AB198" i="16"/>
  <c r="AC198" i="16" s="1"/>
  <c r="AB149" i="16"/>
  <c r="AC149" i="16" s="1"/>
  <c r="AB155" i="16"/>
  <c r="AC155" i="16" s="1"/>
  <c r="AB156" i="16"/>
  <c r="AC156" i="16" s="1"/>
  <c r="AB164" i="16"/>
  <c r="AC164" i="16" s="1"/>
  <c r="AB165" i="16"/>
  <c r="AC165" i="16" s="1"/>
  <c r="AB166" i="16"/>
  <c r="AC166" i="16" s="1"/>
  <c r="AB168" i="16"/>
  <c r="AC168" i="16" s="1"/>
  <c r="AB154" i="16"/>
  <c r="AC154" i="16" s="1"/>
  <c r="AB169" i="16"/>
  <c r="AC169" i="16" s="1"/>
  <c r="AB101" i="16"/>
  <c r="AC101" i="16" s="1"/>
  <c r="AB102" i="16"/>
  <c r="AC102" i="16" s="1"/>
  <c r="AB103" i="16"/>
  <c r="AC103" i="16" s="1"/>
  <c r="AB104" i="16"/>
  <c r="AC104" i="16" s="1"/>
  <c r="AB105" i="16"/>
  <c r="AC105" i="16" s="1"/>
  <c r="AB113" i="16"/>
  <c r="AC113" i="16" s="1"/>
  <c r="AB121" i="16"/>
  <c r="AC121" i="16" s="1"/>
  <c r="AB52" i="16"/>
  <c r="AC52" i="16" s="1"/>
  <c r="AB60" i="16"/>
  <c r="AC60" i="16" s="1"/>
  <c r="AB84" i="16"/>
  <c r="AC84" i="16" s="1"/>
  <c r="AB92" i="16"/>
  <c r="AC92" i="16" s="1"/>
  <c r="AB95" i="16"/>
  <c r="AC95" i="16" s="1"/>
  <c r="AB96" i="16"/>
  <c r="AC96" i="16" s="1"/>
  <c r="AB97" i="16"/>
  <c r="AC97" i="16" s="1"/>
  <c r="AB98" i="16"/>
  <c r="AC98" i="16" s="1"/>
  <c r="AB99" i="16"/>
  <c r="AC99" i="16" s="1"/>
  <c r="AB51" i="16"/>
  <c r="AC51" i="16" s="1"/>
  <c r="AB275" i="16" l="1"/>
  <c r="AC275" i="16" s="1"/>
  <c r="AB634" i="16"/>
  <c r="AC634" i="16" s="1"/>
  <c r="AB262" i="16"/>
  <c r="AC262" i="16" s="1"/>
  <c r="AB135" i="16"/>
  <c r="AC135" i="16" s="1"/>
  <c r="AB119" i="16"/>
  <c r="AC119" i="16" s="1"/>
  <c r="AB88" i="16"/>
  <c r="AC88" i="16" s="1"/>
  <c r="AB126" i="16"/>
  <c r="AC126" i="16" s="1"/>
  <c r="AB87" i="16"/>
  <c r="AC87" i="16" s="1"/>
  <c r="AB125" i="16"/>
  <c r="AC125" i="16" s="1"/>
  <c r="AB117" i="16"/>
  <c r="AC117" i="16" s="1"/>
  <c r="AB109" i="16"/>
  <c r="AC109" i="16" s="1"/>
  <c r="AB128" i="16"/>
  <c r="AC128" i="16" s="1"/>
  <c r="AB111" i="16"/>
  <c r="AC111" i="16" s="1"/>
  <c r="AB65" i="16"/>
  <c r="AC65" i="16" s="1"/>
  <c r="AB118" i="16"/>
  <c r="AC118" i="16" s="1"/>
  <c r="AB94" i="16"/>
  <c r="AC94" i="16" s="1"/>
  <c r="AB86" i="16"/>
  <c r="AC86" i="16" s="1"/>
  <c r="AB62" i="16"/>
  <c r="AC62" i="16" s="1"/>
  <c r="AB54" i="16"/>
  <c r="AC54" i="16" s="1"/>
  <c r="AB124" i="16"/>
  <c r="AC124" i="16" s="1"/>
  <c r="AB116" i="16"/>
  <c r="AC116" i="16" s="1"/>
  <c r="AB108" i="16"/>
  <c r="AC108" i="16" s="1"/>
  <c r="AB100" i="16"/>
  <c r="AC100" i="16" s="1"/>
  <c r="AB91" i="16"/>
  <c r="AC91" i="16" s="1"/>
  <c r="AB120" i="16"/>
  <c r="AC120" i="16" s="1"/>
  <c r="AB89" i="16"/>
  <c r="AC89" i="16" s="1"/>
  <c r="AB57" i="16"/>
  <c r="AC57" i="16" s="1"/>
  <c r="AB110" i="16"/>
  <c r="AC110" i="16" s="1"/>
  <c r="AB93" i="16"/>
  <c r="AC93" i="16" s="1"/>
  <c r="AB85" i="16"/>
  <c r="AC85" i="16" s="1"/>
  <c r="AB56" i="16"/>
  <c r="AC56" i="16" s="1"/>
  <c r="AB123" i="16"/>
  <c r="AC123" i="16" s="1"/>
  <c r="AB115" i="16"/>
  <c r="AC115" i="16" s="1"/>
  <c r="AB107" i="16"/>
  <c r="AC107" i="16" s="1"/>
  <c r="AB130" i="16"/>
  <c r="AC130" i="16" s="1"/>
  <c r="AB122" i="16"/>
  <c r="AC122" i="16" s="1"/>
  <c r="AB114" i="16"/>
  <c r="AC114" i="16" s="1"/>
  <c r="AB106" i="16"/>
  <c r="AC106" i="16" s="1"/>
  <c r="AB90" i="16"/>
  <c r="AC90" i="16" s="1"/>
  <c r="AB112" i="16"/>
  <c r="AC112" i="16" s="1"/>
  <c r="AB127" i="16"/>
  <c r="AC127" i="16" s="1"/>
  <c r="AB129" i="16"/>
  <c r="AC129" i="16" s="1"/>
  <c r="AB136" i="16"/>
  <c r="AC136" i="16" s="1"/>
  <c r="AB68" i="16"/>
  <c r="AC68" i="16" s="1"/>
  <c r="AB148" i="16"/>
  <c r="AC148" i="16" s="1"/>
  <c r="AB141" i="16"/>
  <c r="AC141" i="16" s="1"/>
  <c r="AB133" i="16"/>
  <c r="AC133" i="16" s="1"/>
  <c r="AB147" i="16"/>
  <c r="AC147" i="16" s="1"/>
  <c r="AB134" i="16"/>
  <c r="AC134" i="16" s="1"/>
  <c r="AB145" i="16"/>
  <c r="AC145" i="16" s="1"/>
  <c r="AB146" i="16"/>
  <c r="AC146" i="16" s="1"/>
  <c r="AB139" i="16"/>
  <c r="AC139" i="16" s="1"/>
  <c r="AB71" i="16"/>
  <c r="AC71" i="16" s="1"/>
  <c r="AB138" i="16"/>
  <c r="AC138" i="16" s="1"/>
  <c r="AB167" i="16"/>
  <c r="AC167" i="16" s="1"/>
  <c r="AB196" i="16"/>
  <c r="AC196" i="16" s="1"/>
  <c r="AB142" i="16"/>
  <c r="AC142" i="16" s="1"/>
  <c r="AB151" i="16"/>
  <c r="AC151" i="16" s="1"/>
  <c r="AB140" i="16"/>
  <c r="AC140" i="16" s="1"/>
  <c r="AB132" i="16"/>
  <c r="AC132" i="16" s="1"/>
  <c r="AB195" i="16"/>
  <c r="AC195" i="16" s="1"/>
  <c r="AB143" i="16"/>
  <c r="AC143" i="16" s="1"/>
  <c r="AB159" i="16"/>
  <c r="AC159" i="16" s="1"/>
  <c r="AB172" i="16"/>
  <c r="AC172" i="16" s="1"/>
  <c r="AB157" i="16"/>
  <c r="AC157" i="16" s="1"/>
  <c r="AB131" i="16"/>
  <c r="AC131" i="16" s="1"/>
  <c r="AB144" i="16"/>
  <c r="AC144" i="16" s="1"/>
  <c r="AB137" i="16"/>
  <c r="AC137" i="16" s="1"/>
  <c r="AB231" i="16"/>
  <c r="AC231" i="16" s="1"/>
  <c r="AB210" i="16"/>
  <c r="AC210" i="16" s="1"/>
  <c r="AB223" i="16"/>
  <c r="AC223" i="16" s="1"/>
  <c r="AB240" i="16"/>
  <c r="AC240" i="16" s="1"/>
  <c r="AB230" i="16"/>
  <c r="AC230" i="16" s="1"/>
  <c r="AB229" i="16"/>
  <c r="AC229" i="16" s="1"/>
  <c r="AB221" i="16"/>
  <c r="AC221" i="16" s="1"/>
  <c r="AB237" i="16"/>
  <c r="AC237" i="16" s="1"/>
  <c r="AB209" i="16"/>
  <c r="AC209" i="16" s="1"/>
  <c r="AB222" i="16"/>
  <c r="AC222" i="16" s="1"/>
  <c r="AB207" i="16"/>
  <c r="AC207" i="16" s="1"/>
  <c r="AB228" i="16"/>
  <c r="AC228" i="16" s="1"/>
  <c r="AB197" i="16"/>
  <c r="AC197" i="16" s="1"/>
  <c r="AB235" i="16"/>
  <c r="AC235" i="16" s="1"/>
  <c r="AB227" i="16"/>
  <c r="AC227" i="16" s="1"/>
  <c r="AB219" i="16"/>
  <c r="AC219" i="16" s="1"/>
  <c r="AB220" i="16"/>
  <c r="AC220" i="16" s="1"/>
  <c r="AB213" i="16"/>
  <c r="AC213" i="16" s="1"/>
  <c r="AB205" i="16"/>
  <c r="AC205" i="16" s="1"/>
  <c r="AB234" i="16"/>
  <c r="AC234" i="16" s="1"/>
  <c r="AB226" i="16"/>
  <c r="AC226" i="16" s="1"/>
  <c r="AB218" i="16"/>
  <c r="AC218" i="16" s="1"/>
  <c r="AB233" i="16"/>
  <c r="AC233" i="16" s="1"/>
  <c r="AB225" i="16"/>
  <c r="AC225" i="16" s="1"/>
  <c r="AB211" i="16"/>
  <c r="AC211" i="16" s="1"/>
  <c r="AB203" i="16"/>
  <c r="AC203" i="16" s="1"/>
  <c r="AB232" i="16"/>
  <c r="AC232" i="16" s="1"/>
  <c r="AB224" i="16"/>
  <c r="AC224" i="16" s="1"/>
  <c r="AB239" i="16"/>
  <c r="AC239" i="16" s="1"/>
  <c r="AB270" i="16"/>
  <c r="AC270" i="16" s="1"/>
  <c r="AB238" i="16"/>
  <c r="AC238" i="16" s="1"/>
  <c r="AB214" i="16"/>
  <c r="AC214" i="16" s="1"/>
  <c r="AB206" i="16"/>
  <c r="AC206" i="16" s="1"/>
  <c r="AB212" i="16"/>
  <c r="AC212" i="16" s="1"/>
  <c r="AB208" i="16"/>
  <c r="AC208" i="16" s="1"/>
  <c r="AB236" i="16"/>
  <c r="AC236" i="16" s="1"/>
  <c r="AB204" i="16"/>
  <c r="AC204" i="16" s="1"/>
  <c r="AB244" i="16"/>
  <c r="AC244" i="16" s="1"/>
  <c r="AB277" i="16"/>
  <c r="AC277" i="16" s="1"/>
  <c r="AB256" i="16"/>
  <c r="AC256" i="16" s="1"/>
  <c r="AB242" i="16"/>
  <c r="AC242" i="16" s="1"/>
  <c r="AB241" i="16"/>
  <c r="AC241" i="16" s="1"/>
  <c r="AB274" i="16"/>
  <c r="AC274" i="16" s="1"/>
  <c r="AB301" i="16"/>
  <c r="AC301" i="16" s="1"/>
  <c r="AB261" i="16"/>
  <c r="AC261" i="16" s="1"/>
  <c r="AB273" i="16"/>
  <c r="AC273" i="16" s="1"/>
  <c r="AB265" i="16"/>
  <c r="AC265" i="16" s="1"/>
  <c r="AB341" i="16"/>
  <c r="AC341" i="16" s="1"/>
  <c r="AB304" i="16"/>
  <c r="AC304" i="16" s="1"/>
  <c r="AB328" i="16"/>
  <c r="AC328" i="16" s="1"/>
  <c r="AB289" i="16"/>
  <c r="AC289" i="16" s="1"/>
  <c r="AB287" i="16"/>
  <c r="AC287" i="16" s="1"/>
  <c r="AB306" i="16"/>
  <c r="AC306" i="16" s="1"/>
  <c r="AB300" i="16"/>
  <c r="AC300" i="16" s="1"/>
  <c r="AB288" i="16"/>
  <c r="AC288" i="16" s="1"/>
  <c r="AB305" i="16"/>
  <c r="AC305" i="16" s="1"/>
  <c r="AB298" i="16"/>
  <c r="AC298" i="16" s="1"/>
  <c r="AB286" i="16"/>
  <c r="AC286" i="16" s="1"/>
  <c r="AB290" i="16"/>
  <c r="AC290" i="16" s="1"/>
  <c r="AB376" i="16"/>
  <c r="AC376" i="16" s="1"/>
  <c r="AB354" i="16"/>
  <c r="AC354" i="16" s="1"/>
  <c r="AB377" i="16"/>
  <c r="AC377" i="16" s="1"/>
  <c r="AB360" i="16"/>
  <c r="AC360" i="16" s="1"/>
  <c r="AB352" i="16"/>
  <c r="AC352" i="16" s="1"/>
  <c r="AB384" i="16"/>
  <c r="AC384" i="16" s="1"/>
  <c r="AB361" i="16"/>
  <c r="AC361" i="16" s="1"/>
  <c r="AB368" i="16"/>
  <c r="AC368" i="16" s="1"/>
  <c r="AB353" i="16"/>
  <c r="AC353" i="16" s="1"/>
  <c r="AB381" i="16"/>
  <c r="AC381" i="16" s="1"/>
  <c r="AB344" i="16"/>
  <c r="AC344" i="16" s="1"/>
  <c r="AB365" i="16"/>
  <c r="AC365" i="16" s="1"/>
  <c r="AB456" i="16"/>
  <c r="AC456" i="16" s="1"/>
  <c r="AB457" i="16"/>
  <c r="AC457" i="16" s="1"/>
  <c r="AB464" i="16"/>
  <c r="AC464" i="16" s="1"/>
  <c r="AB447" i="16"/>
  <c r="AC447" i="16" s="1"/>
  <c r="AB434" i="16"/>
  <c r="AC434" i="16" s="1"/>
  <c r="AB438" i="16"/>
  <c r="AC438" i="16" s="1"/>
  <c r="AB472" i="16"/>
  <c r="AC472" i="16" s="1"/>
  <c r="AB448" i="16"/>
  <c r="AC448" i="16" s="1"/>
  <c r="AB442" i="16"/>
  <c r="AC442" i="16" s="1"/>
  <c r="AB446" i="16"/>
  <c r="AC446" i="16" s="1"/>
  <c r="AB469" i="16"/>
  <c r="AC469" i="16" s="1"/>
  <c r="AB452" i="16"/>
  <c r="AC452" i="16" s="1"/>
  <c r="AB441" i="16"/>
  <c r="AC441" i="16" s="1"/>
  <c r="AB424" i="16"/>
  <c r="AC424" i="16" s="1"/>
  <c r="AB450" i="16"/>
  <c r="AC450" i="16" s="1"/>
  <c r="AB449" i="16"/>
  <c r="AC449" i="16" s="1"/>
  <c r="AB473" i="16"/>
  <c r="AC473" i="16" s="1"/>
  <c r="AB501" i="16"/>
  <c r="AC501" i="16" s="1"/>
  <c r="AB525" i="16"/>
  <c r="AC525" i="16" s="1"/>
  <c r="AB509" i="16"/>
  <c r="AC509" i="16" s="1"/>
  <c r="AB488" i="16"/>
  <c r="AC488" i="16" s="1"/>
  <c r="AB480" i="16"/>
  <c r="AC480" i="16" s="1"/>
  <c r="AB498" i="16"/>
  <c r="AC498" i="16" s="1"/>
  <c r="AB544" i="16"/>
  <c r="AC544" i="16" s="1"/>
  <c r="AB560" i="16"/>
  <c r="AC560" i="16" s="1"/>
  <c r="AB541" i="16"/>
  <c r="AC541" i="16" s="1"/>
  <c r="AB538" i="16"/>
  <c r="AC538" i="16" s="1"/>
  <c r="AB536" i="16"/>
  <c r="AC536" i="16" s="1"/>
  <c r="AB561" i="16"/>
  <c r="AC561" i="16" s="1"/>
  <c r="AB581" i="16"/>
  <c r="AC581" i="16" s="1"/>
  <c r="AB577" i="16"/>
  <c r="AC577" i="16" s="1"/>
  <c r="AB565" i="16"/>
  <c r="AC565" i="16" s="1"/>
  <c r="AB540" i="16"/>
  <c r="AC540" i="16" s="1"/>
  <c r="AB568" i="16"/>
  <c r="AC568" i="16" s="1"/>
  <c r="AB545" i="16"/>
  <c r="AC545" i="16" s="1"/>
  <c r="AB552" i="16"/>
  <c r="AC552" i="16" s="1"/>
  <c r="AB644" i="16"/>
  <c r="AC644" i="16" s="1"/>
  <c r="AB630" i="16"/>
  <c r="AC630" i="16" s="1"/>
  <c r="AB646" i="16"/>
  <c r="AC646" i="16" s="1"/>
  <c r="AB638" i="16"/>
  <c r="AC638" i="16" s="1"/>
  <c r="AB633" i="16"/>
  <c r="AC633" i="16" s="1"/>
  <c r="AB620" i="16"/>
  <c r="AC620" i="16" s="1"/>
  <c r="AB698" i="16"/>
  <c r="AC698" i="16" s="1"/>
  <c r="AB725" i="16"/>
  <c r="AC725" i="16" s="1"/>
  <c r="AB684" i="16"/>
  <c r="AC684" i="16" s="1"/>
  <c r="AB676" i="16"/>
  <c r="AC676" i="16" s="1"/>
  <c r="AB667" i="16"/>
  <c r="AC667" i="16" s="1"/>
  <c r="AB668" i="16"/>
  <c r="AC668" i="16" s="1"/>
  <c r="AB678" i="16"/>
  <c r="AC678" i="16" s="1"/>
  <c r="AB702" i="16"/>
  <c r="AC702" i="16" s="1"/>
  <c r="AB677" i="16"/>
  <c r="AC677" i="16" s="1"/>
  <c r="AB670" i="16"/>
  <c r="AC670" i="16" s="1"/>
  <c r="AB666" i="16"/>
  <c r="AC666" i="16" s="1"/>
  <c r="AB724" i="16"/>
  <c r="AC724" i="16" s="1"/>
  <c r="AB683" i="16"/>
  <c r="AC683" i="16" s="1"/>
  <c r="AB709" i="16"/>
  <c r="AC709" i="16" s="1"/>
  <c r="AB701" i="16"/>
  <c r="AC701" i="16" s="1"/>
  <c r="AB694" i="16"/>
  <c r="AC694" i="16" s="1"/>
  <c r="AB669" i="16"/>
  <c r="AC669" i="16" s="1"/>
  <c r="AB693" i="16"/>
  <c r="AC693" i="16" s="1"/>
  <c r="AB692" i="16"/>
  <c r="AC692" i="16" s="1"/>
  <c r="AB686" i="16"/>
  <c r="AC686" i="16" s="1"/>
  <c r="AB700" i="16"/>
  <c r="AC700" i="16" s="1"/>
  <c r="AB685" i="16"/>
  <c r="AC685" i="16" s="1"/>
  <c r="AB706" i="16"/>
  <c r="AC706" i="16" s="1"/>
  <c r="AB732" i="16"/>
  <c r="AC732" i="16" s="1"/>
  <c r="AB790" i="16"/>
  <c r="AC790" i="16" s="1"/>
  <c r="AB734" i="16"/>
  <c r="AC734" i="16" s="1"/>
  <c r="AB788" i="16"/>
  <c r="AC788" i="16" s="1"/>
  <c r="AB781" i="16"/>
  <c r="AC781" i="16" s="1"/>
  <c r="AB789" i="16"/>
  <c r="AC789" i="16" s="1"/>
  <c r="AB762" i="16"/>
  <c r="AC762" i="16" s="1"/>
  <c r="AB764" i="16"/>
  <c r="AC764" i="16" s="1"/>
  <c r="AB773" i="16"/>
  <c r="AC773" i="16" s="1"/>
  <c r="AB741" i="16"/>
  <c r="AC741" i="16" s="1"/>
  <c r="AB733" i="16"/>
  <c r="AC733" i="16" s="1"/>
  <c r="AB786" i="16"/>
  <c r="AC786" i="16" s="1"/>
  <c r="AB72" i="16"/>
  <c r="AC72" i="16" s="1"/>
  <c r="AB78" i="16"/>
  <c r="AC78" i="16" s="1"/>
  <c r="AB70" i="16"/>
  <c r="AC70" i="16" s="1"/>
  <c r="AB80" i="16"/>
  <c r="AC80" i="16" s="1"/>
  <c r="AB55" i="16"/>
  <c r="AC55" i="16" s="1"/>
  <c r="AB77" i="16"/>
  <c r="AC77" i="16" s="1"/>
  <c r="AB69" i="16"/>
  <c r="AC69" i="16" s="1"/>
  <c r="AB61" i="16"/>
  <c r="AC61" i="16" s="1"/>
  <c r="AB53" i="16"/>
  <c r="AC53" i="16" s="1"/>
  <c r="AB63" i="16"/>
  <c r="AC63" i="16" s="1"/>
  <c r="AB76" i="16"/>
  <c r="AC76" i="16" s="1"/>
  <c r="AB64" i="16"/>
  <c r="AC64" i="16" s="1"/>
  <c r="AB79" i="16"/>
  <c r="AC79" i="16" s="1"/>
  <c r="AB75" i="16"/>
  <c r="AC75" i="16" s="1"/>
  <c r="AB59" i="16"/>
  <c r="AC59" i="16" s="1"/>
  <c r="AB83" i="16"/>
  <c r="AC83" i="16" s="1"/>
  <c r="AB67" i="16"/>
  <c r="AC67" i="16" s="1"/>
  <c r="AB82" i="16"/>
  <c r="AC82" i="16" s="1"/>
  <c r="AB74" i="16"/>
  <c r="AC74" i="16" s="1"/>
  <c r="AB66" i="16"/>
  <c r="AC66" i="16" s="1"/>
  <c r="AB58" i="16"/>
  <c r="AC58" i="16" s="1"/>
  <c r="AB81" i="16"/>
  <c r="AC81" i="16" s="1"/>
  <c r="AB73" i="16"/>
  <c r="AC73" i="16" s="1"/>
  <c r="AB711" i="16"/>
  <c r="AC711" i="16" s="1"/>
  <c r="AB713" i="16"/>
  <c r="AC713" i="16" s="1"/>
  <c r="AB712" i="16"/>
  <c r="AC712" i="16" s="1"/>
  <c r="AB623" i="16"/>
  <c r="AC623" i="16" s="1"/>
  <c r="AB624" i="16"/>
  <c r="AC624" i="16" s="1"/>
  <c r="AB625" i="16"/>
  <c r="AC625" i="16" s="1"/>
  <c r="AB627" i="16"/>
  <c r="AC627" i="16" s="1"/>
  <c r="AB783" i="16"/>
  <c r="AC783" i="16" s="1"/>
  <c r="AB784" i="16"/>
  <c r="AC784" i="16" s="1"/>
  <c r="AB785" i="16"/>
  <c r="AC785" i="16" s="1"/>
  <c r="AB787" i="16"/>
  <c r="AC787" i="16" s="1"/>
  <c r="AB759" i="16"/>
  <c r="AC759" i="16" s="1"/>
  <c r="AB760" i="16"/>
  <c r="AC760" i="16" s="1"/>
  <c r="AB763" i="16"/>
  <c r="AC763" i="16" s="1"/>
  <c r="AB761" i="16"/>
  <c r="AC761" i="16" s="1"/>
  <c r="AB754" i="16"/>
  <c r="AC754" i="16" s="1"/>
  <c r="AB710" i="16"/>
  <c r="AC710" i="16" s="1"/>
  <c r="AB628" i="16"/>
  <c r="AC628" i="16" s="1"/>
  <c r="AB622" i="16"/>
  <c r="AC622" i="16" s="1"/>
  <c r="AB600" i="16"/>
  <c r="AC600" i="16" s="1"/>
  <c r="AB323" i="16"/>
  <c r="AC323" i="16" s="1"/>
  <c r="AB326" i="16"/>
  <c r="AC326" i="16" s="1"/>
  <c r="AB327" i="16"/>
  <c r="AC327" i="16" s="1"/>
  <c r="AB325" i="16"/>
  <c r="AC325" i="16" s="1"/>
  <c r="AB333" i="16"/>
  <c r="AC333" i="16" s="1"/>
  <c r="AB504" i="16"/>
  <c r="AC504" i="16" s="1"/>
  <c r="AB512" i="16"/>
  <c r="AC512" i="16" s="1"/>
  <c r="AB618" i="16"/>
  <c r="AC618" i="16" s="1"/>
  <c r="AB587" i="16"/>
  <c r="AC587" i="16" s="1"/>
  <c r="AB590" i="16"/>
  <c r="AC590" i="16" s="1"/>
  <c r="AB588" i="16"/>
  <c r="AC588" i="16" s="1"/>
  <c r="AB591" i="16"/>
  <c r="AC591" i="16" s="1"/>
  <c r="AB589" i="16"/>
  <c r="AC589" i="16" s="1"/>
  <c r="AB758" i="16"/>
  <c r="AC758" i="16" s="1"/>
  <c r="AB703" i="16"/>
  <c r="AC703" i="16" s="1"/>
  <c r="AB704" i="16"/>
  <c r="AC704" i="16" s="1"/>
  <c r="AB705" i="16"/>
  <c r="AC705" i="16" s="1"/>
  <c r="AB707" i="16"/>
  <c r="AC707" i="16" s="1"/>
  <c r="AB663" i="16"/>
  <c r="AC663" i="16" s="1"/>
  <c r="AB664" i="16"/>
  <c r="AC664" i="16" s="1"/>
  <c r="AB658" i="16"/>
  <c r="AC658" i="16" s="1"/>
  <c r="AB621" i="16"/>
  <c r="AC621" i="16" s="1"/>
  <c r="AB615" i="16"/>
  <c r="AC615" i="16" s="1"/>
  <c r="AB617" i="16"/>
  <c r="AC617" i="16" s="1"/>
  <c r="AB616" i="16"/>
  <c r="AC616" i="16" s="1"/>
  <c r="AB619" i="16"/>
  <c r="AC619" i="16" s="1"/>
  <c r="AB592" i="16"/>
  <c r="AC592" i="16" s="1"/>
  <c r="AB408" i="16"/>
  <c r="AC408" i="16" s="1"/>
  <c r="AB416" i="16"/>
  <c r="AC416" i="16" s="1"/>
  <c r="AB602" i="16"/>
  <c r="AC602" i="16" s="1"/>
  <c r="AB607" i="16"/>
  <c r="AC607" i="16" s="1"/>
  <c r="AB608" i="16"/>
  <c r="AC608" i="16" s="1"/>
  <c r="AB605" i="16"/>
  <c r="AC605" i="16" s="1"/>
  <c r="AB629" i="16"/>
  <c r="AC629" i="16" s="1"/>
  <c r="AB291" i="16"/>
  <c r="AC291" i="16" s="1"/>
  <c r="AB294" i="16"/>
  <c r="AC294" i="16" s="1"/>
  <c r="AB295" i="16"/>
  <c r="AC295" i="16" s="1"/>
  <c r="AB293" i="16"/>
  <c r="AC293" i="16" s="1"/>
  <c r="AB757" i="16"/>
  <c r="AC757" i="16" s="1"/>
  <c r="AB751" i="16"/>
  <c r="AC751" i="16" s="1"/>
  <c r="AB753" i="16"/>
  <c r="AC753" i="16" s="1"/>
  <c r="AB752" i="16"/>
  <c r="AC752" i="16" s="1"/>
  <c r="AB755" i="16"/>
  <c r="AC755" i="16" s="1"/>
  <c r="AB746" i="16"/>
  <c r="AC746" i="16" s="1"/>
  <c r="AB727" i="16"/>
  <c r="AC727" i="16" s="1"/>
  <c r="AB729" i="16"/>
  <c r="AC729" i="16" s="1"/>
  <c r="AB728" i="16"/>
  <c r="AC728" i="16" s="1"/>
  <c r="AB722" i="16"/>
  <c r="AC722" i="16" s="1"/>
  <c r="AB708" i="16"/>
  <c r="AC708" i="16" s="1"/>
  <c r="AB662" i="16"/>
  <c r="AC662" i="16" s="1"/>
  <c r="AB599" i="16"/>
  <c r="AC599" i="16" s="1"/>
  <c r="AB307" i="16"/>
  <c r="AC307" i="16" s="1"/>
  <c r="AB310" i="16"/>
  <c r="AC310" i="16" s="1"/>
  <c r="AB311" i="16"/>
  <c r="AC311" i="16" s="1"/>
  <c r="AB309" i="16"/>
  <c r="AC309" i="16" s="1"/>
  <c r="AB317" i="16"/>
  <c r="AC317" i="16" s="1"/>
  <c r="AB767" i="16"/>
  <c r="AC767" i="16" s="1"/>
  <c r="AB768" i="16"/>
  <c r="AC768" i="16" s="1"/>
  <c r="AB771" i="16"/>
  <c r="AC771" i="16" s="1"/>
  <c r="AB769" i="16"/>
  <c r="AC769" i="16" s="1"/>
  <c r="AB735" i="16"/>
  <c r="AC735" i="16" s="1"/>
  <c r="AB737" i="16"/>
  <c r="AC737" i="16" s="1"/>
  <c r="AB736" i="16"/>
  <c r="AC736" i="16" s="1"/>
  <c r="AB739" i="16"/>
  <c r="AC739" i="16" s="1"/>
  <c r="AB772" i="16"/>
  <c r="AC772" i="16" s="1"/>
  <c r="AB639" i="16"/>
  <c r="AC639" i="16" s="1"/>
  <c r="AB640" i="16"/>
  <c r="AC640" i="16" s="1"/>
  <c r="AB643" i="16"/>
  <c r="AC643" i="16" s="1"/>
  <c r="AB641" i="16"/>
  <c r="AC641" i="16" s="1"/>
  <c r="AB756" i="16"/>
  <c r="AC756" i="16" s="1"/>
  <c r="AB750" i="16"/>
  <c r="AC750" i="16" s="1"/>
  <c r="AB726" i="16"/>
  <c r="AC726" i="16" s="1"/>
  <c r="AB695" i="16"/>
  <c r="AC695" i="16" s="1"/>
  <c r="AB697" i="16"/>
  <c r="AC697" i="16" s="1"/>
  <c r="AB696" i="16"/>
  <c r="AC696" i="16" s="1"/>
  <c r="AB699" i="16"/>
  <c r="AC699" i="16" s="1"/>
  <c r="AB679" i="16"/>
  <c r="AC679" i="16" s="1"/>
  <c r="AB680" i="16"/>
  <c r="AC680" i="16" s="1"/>
  <c r="AB674" i="16"/>
  <c r="AC674" i="16" s="1"/>
  <c r="AB661" i="16"/>
  <c r="AC661" i="16" s="1"/>
  <c r="AB655" i="16"/>
  <c r="AC655" i="16" s="1"/>
  <c r="AB657" i="16"/>
  <c r="AC657" i="16" s="1"/>
  <c r="AB656" i="16"/>
  <c r="AC656" i="16" s="1"/>
  <c r="AB659" i="16"/>
  <c r="AC659" i="16" s="1"/>
  <c r="AB650" i="16"/>
  <c r="AC650" i="16" s="1"/>
  <c r="AB597" i="16"/>
  <c r="AC597" i="16" s="1"/>
  <c r="AB413" i="16"/>
  <c r="AC413" i="16" s="1"/>
  <c r="AB392" i="16"/>
  <c r="AC392" i="16" s="1"/>
  <c r="AB400" i="16"/>
  <c r="AC400" i="16" s="1"/>
  <c r="AB775" i="16"/>
  <c r="AC775" i="16" s="1"/>
  <c r="AB777" i="16"/>
  <c r="AC777" i="16" s="1"/>
  <c r="AB776" i="16"/>
  <c r="AC776" i="16" s="1"/>
  <c r="AB770" i="16"/>
  <c r="AC770" i="16" s="1"/>
  <c r="AB749" i="16"/>
  <c r="AC749" i="16" s="1"/>
  <c r="AB743" i="16"/>
  <c r="AC743" i="16" s="1"/>
  <c r="AB744" i="16"/>
  <c r="AC744" i="16" s="1"/>
  <c r="AB745" i="16"/>
  <c r="AC745" i="16" s="1"/>
  <c r="AB747" i="16"/>
  <c r="AC747" i="16" s="1"/>
  <c r="AB738" i="16"/>
  <c r="AC738" i="16" s="1"/>
  <c r="AB719" i="16"/>
  <c r="AC719" i="16" s="1"/>
  <c r="AB720" i="16"/>
  <c r="AC720" i="16" s="1"/>
  <c r="AB723" i="16"/>
  <c r="AC723" i="16" s="1"/>
  <c r="AB721" i="16"/>
  <c r="AC721" i="16" s="1"/>
  <c r="AB690" i="16"/>
  <c r="AC690" i="16" s="1"/>
  <c r="AB660" i="16"/>
  <c r="AC660" i="16" s="1"/>
  <c r="AB654" i="16"/>
  <c r="AC654" i="16" s="1"/>
  <c r="AB521" i="16"/>
  <c r="AC521" i="16" s="1"/>
  <c r="AB520" i="16"/>
  <c r="AC520" i="16" s="1"/>
  <c r="AB528" i="16"/>
  <c r="AC528" i="16" s="1"/>
  <c r="AB312" i="16"/>
  <c r="AC312" i="16" s="1"/>
  <c r="AB791" i="16"/>
  <c r="AC791" i="16" s="1"/>
  <c r="AB792" i="16"/>
  <c r="AC792" i="16" s="1"/>
  <c r="AB687" i="16"/>
  <c r="AC687" i="16" s="1"/>
  <c r="AB689" i="16"/>
  <c r="AC689" i="16" s="1"/>
  <c r="AB688" i="16"/>
  <c r="AC688" i="16" s="1"/>
  <c r="AB740" i="16"/>
  <c r="AC740" i="16" s="1"/>
  <c r="AB774" i="16"/>
  <c r="AC774" i="16" s="1"/>
  <c r="AB748" i="16"/>
  <c r="AC748" i="16" s="1"/>
  <c r="AB742" i="16"/>
  <c r="AC742" i="16" s="1"/>
  <c r="AB714" i="16"/>
  <c r="AC714" i="16" s="1"/>
  <c r="AB671" i="16"/>
  <c r="AC671" i="16" s="1"/>
  <c r="AB672" i="16"/>
  <c r="AC672" i="16" s="1"/>
  <c r="AB675" i="16"/>
  <c r="AC675" i="16" s="1"/>
  <c r="AB673" i="16"/>
  <c r="AC673" i="16" s="1"/>
  <c r="AB653" i="16"/>
  <c r="AC653" i="16" s="1"/>
  <c r="AB647" i="16"/>
  <c r="AC647" i="16" s="1"/>
  <c r="AB648" i="16"/>
  <c r="AC648" i="16" s="1"/>
  <c r="AB651" i="16"/>
  <c r="AC651" i="16" s="1"/>
  <c r="AB649" i="16"/>
  <c r="AC649" i="16" s="1"/>
  <c r="AB642" i="16"/>
  <c r="AC642" i="16" s="1"/>
  <c r="AB631" i="16"/>
  <c r="AC631" i="16" s="1"/>
  <c r="AB626" i="16"/>
  <c r="AC626" i="16" s="1"/>
  <c r="AB611" i="16"/>
  <c r="AC611" i="16" s="1"/>
  <c r="AB612" i="16"/>
  <c r="AC612" i="16" s="1"/>
  <c r="AB613" i="16"/>
  <c r="AC613" i="16" s="1"/>
  <c r="AB614" i="16"/>
  <c r="AC614" i="16" s="1"/>
  <c r="AB320" i="16"/>
  <c r="AC320" i="16" s="1"/>
  <c r="AB451" i="16"/>
  <c r="AC451" i="16" s="1"/>
  <c r="AB454" i="16"/>
  <c r="AC454" i="16" s="1"/>
  <c r="AB455" i="16"/>
  <c r="AC455" i="16" s="1"/>
  <c r="AB402" i="16"/>
  <c r="AC402" i="16" s="1"/>
  <c r="AB610" i="16"/>
  <c r="AC610" i="16" s="1"/>
  <c r="AB549" i="16"/>
  <c r="AC549" i="16" s="1"/>
  <c r="AB524" i="16"/>
  <c r="AC524" i="16" s="1"/>
  <c r="AB497" i="16"/>
  <c r="AC497" i="16" s="1"/>
  <c r="AB477" i="16"/>
  <c r="AC477" i="16" s="1"/>
  <c r="AB461" i="16"/>
  <c r="AC461" i="16" s="1"/>
  <c r="AB417" i="16"/>
  <c r="AC417" i="16" s="1"/>
  <c r="AB412" i="16"/>
  <c r="AC412" i="16" s="1"/>
  <c r="AB401" i="16"/>
  <c r="AC401" i="16" s="1"/>
  <c r="AB322" i="16"/>
  <c r="AC322" i="16" s="1"/>
  <c r="AB571" i="16"/>
  <c r="AC571" i="16" s="1"/>
  <c r="AB574" i="16"/>
  <c r="AC574" i="16" s="1"/>
  <c r="AB572" i="16"/>
  <c r="AC572" i="16" s="1"/>
  <c r="AB575" i="16"/>
  <c r="AC575" i="16" s="1"/>
  <c r="AB609" i="16"/>
  <c r="AC609" i="16" s="1"/>
  <c r="AB570" i="16"/>
  <c r="AC570" i="16" s="1"/>
  <c r="AB554" i="16"/>
  <c r="AC554" i="16" s="1"/>
  <c r="AB523" i="16"/>
  <c r="AC523" i="16" s="1"/>
  <c r="AB526" i="16"/>
  <c r="AC526" i="16" s="1"/>
  <c r="AB527" i="16"/>
  <c r="AC527" i="16" s="1"/>
  <c r="AB507" i="16"/>
  <c r="AC507" i="16" s="1"/>
  <c r="AB510" i="16"/>
  <c r="AC510" i="16" s="1"/>
  <c r="AB508" i="16"/>
  <c r="AC508" i="16" s="1"/>
  <c r="AB511" i="16"/>
  <c r="AC511" i="16" s="1"/>
  <c r="AB491" i="16"/>
  <c r="AC491" i="16" s="1"/>
  <c r="AB494" i="16"/>
  <c r="AC494" i="16" s="1"/>
  <c r="AB492" i="16"/>
  <c r="AC492" i="16" s="1"/>
  <c r="AB495" i="16"/>
  <c r="AC495" i="16" s="1"/>
  <c r="AB482" i="16"/>
  <c r="AC482" i="16" s="1"/>
  <c r="AB466" i="16"/>
  <c r="AC466" i="16" s="1"/>
  <c r="AB427" i="16"/>
  <c r="AC427" i="16" s="1"/>
  <c r="AB411" i="16"/>
  <c r="AC411" i="16" s="1"/>
  <c r="AB414" i="16"/>
  <c r="AC414" i="16" s="1"/>
  <c r="AB415" i="16"/>
  <c r="AC415" i="16" s="1"/>
  <c r="AB395" i="16"/>
  <c r="AC395" i="16" s="1"/>
  <c r="AB398" i="16"/>
  <c r="AC398" i="16" s="1"/>
  <c r="AB396" i="16"/>
  <c r="AC396" i="16" s="1"/>
  <c r="AB399" i="16"/>
  <c r="AC399" i="16" s="1"/>
  <c r="AB386" i="16"/>
  <c r="AC386" i="16" s="1"/>
  <c r="AB370" i="16"/>
  <c r="AC370" i="16" s="1"/>
  <c r="AB332" i="16"/>
  <c r="AC332" i="16" s="1"/>
  <c r="AB321" i="16"/>
  <c r="AC321" i="16" s="1"/>
  <c r="AB316" i="16"/>
  <c r="AC316" i="16" s="1"/>
  <c r="AB555" i="16"/>
  <c r="AC555" i="16" s="1"/>
  <c r="AB558" i="16"/>
  <c r="AC558" i="16" s="1"/>
  <c r="AB556" i="16"/>
  <c r="AC556" i="16" s="1"/>
  <c r="AB559" i="16"/>
  <c r="AC559" i="16" s="1"/>
  <c r="AB595" i="16"/>
  <c r="AC595" i="16" s="1"/>
  <c r="AB598" i="16"/>
  <c r="AC598" i="16" s="1"/>
  <c r="AB596" i="16"/>
  <c r="AC596" i="16" s="1"/>
  <c r="AB569" i="16"/>
  <c r="AC569" i="16" s="1"/>
  <c r="AB553" i="16"/>
  <c r="AC553" i="16" s="1"/>
  <c r="AB533" i="16"/>
  <c r="AC533" i="16" s="1"/>
  <c r="AB529" i="16"/>
  <c r="AC529" i="16" s="1"/>
  <c r="AB517" i="16"/>
  <c r="AC517" i="16" s="1"/>
  <c r="AB513" i="16"/>
  <c r="AC513" i="16" s="1"/>
  <c r="AB481" i="16"/>
  <c r="AC481" i="16" s="1"/>
  <c r="AB465" i="16"/>
  <c r="AC465" i="16" s="1"/>
  <c r="AB460" i="16"/>
  <c r="AC460" i="16" s="1"/>
  <c r="AB421" i="16"/>
  <c r="AC421" i="16" s="1"/>
  <c r="AB405" i="16"/>
  <c r="AC405" i="16" s="1"/>
  <c r="AB385" i="16"/>
  <c r="AC385" i="16" s="1"/>
  <c r="AB369" i="16"/>
  <c r="AC369" i="16" s="1"/>
  <c r="AB331" i="16"/>
  <c r="AC331" i="16" s="1"/>
  <c r="AB315" i="16"/>
  <c r="AC315" i="16" s="1"/>
  <c r="AB318" i="16"/>
  <c r="AC318" i="16" s="1"/>
  <c r="AB319" i="16"/>
  <c r="AC319" i="16" s="1"/>
  <c r="AB299" i="16"/>
  <c r="AC299" i="16" s="1"/>
  <c r="AB302" i="16"/>
  <c r="AC302" i="16" s="1"/>
  <c r="AB303" i="16"/>
  <c r="AC303" i="16" s="1"/>
  <c r="AB601" i="16"/>
  <c r="AC601" i="16" s="1"/>
  <c r="AB530" i="16"/>
  <c r="AC530" i="16" s="1"/>
  <c r="AB355" i="16"/>
  <c r="AC355" i="16" s="1"/>
  <c r="AB358" i="16"/>
  <c r="AC358" i="16" s="1"/>
  <c r="AB356" i="16"/>
  <c r="AC356" i="16" s="1"/>
  <c r="AB359" i="16"/>
  <c r="AC359" i="16" s="1"/>
  <c r="AB579" i="16"/>
  <c r="AC579" i="16" s="1"/>
  <c r="AB582" i="16"/>
  <c r="AC582" i="16" s="1"/>
  <c r="AB580" i="16"/>
  <c r="AC580" i="16" s="1"/>
  <c r="AB563" i="16"/>
  <c r="AC563" i="16" s="1"/>
  <c r="AB566" i="16"/>
  <c r="AC566" i="16" s="1"/>
  <c r="AB564" i="16"/>
  <c r="AC564" i="16" s="1"/>
  <c r="AB567" i="16"/>
  <c r="AC567" i="16" s="1"/>
  <c r="AB547" i="16"/>
  <c r="AC547" i="16" s="1"/>
  <c r="AB550" i="16"/>
  <c r="AC550" i="16" s="1"/>
  <c r="AB548" i="16"/>
  <c r="AC548" i="16" s="1"/>
  <c r="AB551" i="16"/>
  <c r="AC551" i="16" s="1"/>
  <c r="AB522" i="16"/>
  <c r="AC522" i="16" s="1"/>
  <c r="AB506" i="16"/>
  <c r="AC506" i="16" s="1"/>
  <c r="AB490" i="16"/>
  <c r="AC490" i="16" s="1"/>
  <c r="AB475" i="16"/>
  <c r="AC475" i="16" s="1"/>
  <c r="AB478" i="16"/>
  <c r="AC478" i="16" s="1"/>
  <c r="AB476" i="16"/>
  <c r="AC476" i="16" s="1"/>
  <c r="AB479" i="16"/>
  <c r="AC479" i="16" s="1"/>
  <c r="AB459" i="16"/>
  <c r="AC459" i="16" s="1"/>
  <c r="AB462" i="16"/>
  <c r="AC462" i="16" s="1"/>
  <c r="AB463" i="16"/>
  <c r="AC463" i="16" s="1"/>
  <c r="AB435" i="16"/>
  <c r="AC435" i="16" s="1"/>
  <c r="AB436" i="16"/>
  <c r="AC436" i="16" s="1"/>
  <c r="AB426" i="16"/>
  <c r="AC426" i="16" s="1"/>
  <c r="AB410" i="16"/>
  <c r="AC410" i="16" s="1"/>
  <c r="AB394" i="16"/>
  <c r="AC394" i="16" s="1"/>
  <c r="AB379" i="16"/>
  <c r="AC379" i="16" s="1"/>
  <c r="AB382" i="16"/>
  <c r="AC382" i="16" s="1"/>
  <c r="AB380" i="16"/>
  <c r="AC380" i="16" s="1"/>
  <c r="AB383" i="16"/>
  <c r="AC383" i="16" s="1"/>
  <c r="AB363" i="16"/>
  <c r="AC363" i="16" s="1"/>
  <c r="AB366" i="16"/>
  <c r="AC366" i="16" s="1"/>
  <c r="AB364" i="16"/>
  <c r="AC364" i="16" s="1"/>
  <c r="AB367" i="16"/>
  <c r="AC367" i="16" s="1"/>
  <c r="AB514" i="16"/>
  <c r="AC514" i="16" s="1"/>
  <c r="AB483" i="16"/>
  <c r="AC483" i="16" s="1"/>
  <c r="AB484" i="16"/>
  <c r="AC484" i="16" s="1"/>
  <c r="AB418" i="16"/>
  <c r="AC418" i="16" s="1"/>
  <c r="AB387" i="16"/>
  <c r="AC387" i="16" s="1"/>
  <c r="AB388" i="16"/>
  <c r="AC388" i="16" s="1"/>
  <c r="AB371" i="16"/>
  <c r="AC371" i="16" s="1"/>
  <c r="AB374" i="16"/>
  <c r="AC374" i="16" s="1"/>
  <c r="AB372" i="16"/>
  <c r="AC372" i="16" s="1"/>
  <c r="AB375" i="16"/>
  <c r="AC375" i="16" s="1"/>
  <c r="AB603" i="16"/>
  <c r="AC603" i="16" s="1"/>
  <c r="AB606" i="16"/>
  <c r="AC606" i="16" s="1"/>
  <c r="AB604" i="16"/>
  <c r="AC604" i="16" s="1"/>
  <c r="AB594" i="16"/>
  <c r="AC594" i="16" s="1"/>
  <c r="AB573" i="16"/>
  <c r="AC573" i="16" s="1"/>
  <c r="AB557" i="16"/>
  <c r="AC557" i="16" s="1"/>
  <c r="AB532" i="16"/>
  <c r="AC532" i="16" s="1"/>
  <c r="AB516" i="16"/>
  <c r="AC516" i="16" s="1"/>
  <c r="AB505" i="16"/>
  <c r="AC505" i="16" s="1"/>
  <c r="AB489" i="16"/>
  <c r="AC489" i="16" s="1"/>
  <c r="AB453" i="16"/>
  <c r="AC453" i="16" s="1"/>
  <c r="AB425" i="16"/>
  <c r="AC425" i="16" s="1"/>
  <c r="AB420" i="16"/>
  <c r="AC420" i="16" s="1"/>
  <c r="AB409" i="16"/>
  <c r="AC409" i="16" s="1"/>
  <c r="AB393" i="16"/>
  <c r="AC393" i="16" s="1"/>
  <c r="AB389" i="16"/>
  <c r="AC389" i="16" s="1"/>
  <c r="AB373" i="16"/>
  <c r="AC373" i="16" s="1"/>
  <c r="AB357" i="16"/>
  <c r="AC357" i="16" s="1"/>
  <c r="AB339" i="16"/>
  <c r="AC339" i="16" s="1"/>
  <c r="AB342" i="16"/>
  <c r="AC342" i="16" s="1"/>
  <c r="AB340" i="16"/>
  <c r="AC340" i="16" s="1"/>
  <c r="AB330" i="16"/>
  <c r="AC330" i="16" s="1"/>
  <c r="AB314" i="16"/>
  <c r="AC314" i="16" s="1"/>
  <c r="AB539" i="16"/>
  <c r="AC539" i="16" s="1"/>
  <c r="AB542" i="16"/>
  <c r="AC542" i="16" s="1"/>
  <c r="AB543" i="16"/>
  <c r="AC543" i="16" s="1"/>
  <c r="AB467" i="16"/>
  <c r="AC467" i="16" s="1"/>
  <c r="AB470" i="16"/>
  <c r="AC470" i="16" s="1"/>
  <c r="AB468" i="16"/>
  <c r="AC468" i="16" s="1"/>
  <c r="AB471" i="16"/>
  <c r="AC471" i="16" s="1"/>
  <c r="AB593" i="16"/>
  <c r="AC593" i="16" s="1"/>
  <c r="AB578" i="16"/>
  <c r="AC578" i="16" s="1"/>
  <c r="AB562" i="16"/>
  <c r="AC562" i="16" s="1"/>
  <c r="AB546" i="16"/>
  <c r="AC546" i="16" s="1"/>
  <c r="AB531" i="16"/>
  <c r="AC531" i="16" s="1"/>
  <c r="AB515" i="16"/>
  <c r="AC515" i="16" s="1"/>
  <c r="AB518" i="16"/>
  <c r="AC518" i="16" s="1"/>
  <c r="AB519" i="16"/>
  <c r="AC519" i="16" s="1"/>
  <c r="AB499" i="16"/>
  <c r="AC499" i="16" s="1"/>
  <c r="AB502" i="16"/>
  <c r="AC502" i="16" s="1"/>
  <c r="AB500" i="16"/>
  <c r="AC500" i="16" s="1"/>
  <c r="AB503" i="16"/>
  <c r="AC503" i="16" s="1"/>
  <c r="AB474" i="16"/>
  <c r="AC474" i="16" s="1"/>
  <c r="AB458" i="16"/>
  <c r="AC458" i="16" s="1"/>
  <c r="AB443" i="16"/>
  <c r="AC443" i="16" s="1"/>
  <c r="AB444" i="16"/>
  <c r="AC444" i="16" s="1"/>
  <c r="AB419" i="16"/>
  <c r="AC419" i="16" s="1"/>
  <c r="AB422" i="16"/>
  <c r="AC422" i="16" s="1"/>
  <c r="AB423" i="16"/>
  <c r="AC423" i="16" s="1"/>
  <c r="AB403" i="16"/>
  <c r="AC403" i="16" s="1"/>
  <c r="AB406" i="16"/>
  <c r="AC406" i="16" s="1"/>
  <c r="AB404" i="16"/>
  <c r="AC404" i="16" s="1"/>
  <c r="AB407" i="16"/>
  <c r="AC407" i="16" s="1"/>
  <c r="AB378" i="16"/>
  <c r="AC378" i="16" s="1"/>
  <c r="AB362" i="16"/>
  <c r="AC362" i="16" s="1"/>
  <c r="AB329" i="16"/>
  <c r="AC329" i="16" s="1"/>
  <c r="AB324" i="16"/>
  <c r="AC324" i="16" s="1"/>
  <c r="AB313" i="16"/>
  <c r="AC313" i="16" s="1"/>
  <c r="AB308" i="16"/>
  <c r="AC308" i="16" s="1"/>
  <c r="AB292" i="16"/>
  <c r="AC292" i="16" s="1"/>
  <c r="AB276" i="16"/>
  <c r="AC276" i="16" s="1"/>
  <c r="AB263" i="16"/>
  <c r="AC263" i="16" s="1"/>
  <c r="AB271" i="16"/>
  <c r="AC271" i="16" s="1"/>
  <c r="AB254" i="16"/>
  <c r="AC254" i="16" s="1"/>
  <c r="AB253" i="16"/>
  <c r="AC253" i="16" s="1"/>
  <c r="AB246" i="16"/>
  <c r="AC246" i="16" s="1"/>
  <c r="AB252" i="16"/>
  <c r="AC252" i="16" s="1"/>
  <c r="AB245" i="16"/>
  <c r="AC245" i="16" s="1"/>
  <c r="AB251" i="16"/>
  <c r="AC251" i="16" s="1"/>
  <c r="AB243" i="16"/>
  <c r="AC243" i="16" s="1"/>
  <c r="AB257" i="16"/>
  <c r="AC257" i="16" s="1"/>
  <c r="AB171" i="16"/>
  <c r="AC171" i="16" s="1"/>
  <c r="AB170" i="16"/>
  <c r="AC170" i="16" s="1"/>
  <c r="AB175" i="16"/>
  <c r="AC175" i="16" s="1"/>
  <c r="AB176" i="16"/>
  <c r="AC176" i="16" s="1"/>
  <c r="AB158" i="16"/>
  <c r="AC158" i="16" s="1"/>
  <c r="AB150" i="16"/>
  <c r="AC150" i="16" s="1"/>
  <c r="AB163" i="16"/>
  <c r="AC163" i="16" s="1"/>
  <c r="AB162" i="16"/>
  <c r="AC162" i="16" s="1"/>
  <c r="AB161" i="16"/>
  <c r="AC161" i="16" s="1"/>
  <c r="AB153" i="16"/>
  <c r="AC153" i="16" s="1"/>
  <c r="AB160" i="16"/>
  <c r="AC160" i="16" s="1"/>
  <c r="AB152" i="16"/>
  <c r="AC152" i="16" s="1"/>
  <c r="L778" i="16" l="1"/>
  <c r="K778" i="16"/>
  <c r="J778" i="16"/>
  <c r="I778" i="16"/>
  <c r="H778" i="16"/>
  <c r="G778" i="16"/>
  <c r="F778" i="16"/>
  <c r="E778" i="16"/>
  <c r="D778" i="16"/>
  <c r="C778" i="16"/>
  <c r="L730" i="16"/>
  <c r="K730" i="16"/>
  <c r="J730" i="16"/>
  <c r="I730" i="16"/>
  <c r="H730" i="16"/>
  <c r="G730" i="16"/>
  <c r="F730" i="16"/>
  <c r="E730" i="16"/>
  <c r="D730" i="16"/>
  <c r="C730" i="16"/>
  <c r="L681" i="16"/>
  <c r="K681" i="16"/>
  <c r="J681" i="16"/>
  <c r="I681" i="16"/>
  <c r="H681" i="16"/>
  <c r="G681" i="16"/>
  <c r="F681" i="16"/>
  <c r="E681" i="16"/>
  <c r="D681" i="16"/>
  <c r="C681" i="16"/>
  <c r="L632" i="16"/>
  <c r="K632" i="16"/>
  <c r="J632" i="16"/>
  <c r="I632" i="16"/>
  <c r="H632" i="16"/>
  <c r="G632" i="16"/>
  <c r="F632" i="16"/>
  <c r="E632" i="16"/>
  <c r="D632" i="16"/>
  <c r="C632" i="16"/>
  <c r="L583" i="16"/>
  <c r="K583" i="16"/>
  <c r="J583" i="16"/>
  <c r="I583" i="16"/>
  <c r="H583" i="16"/>
  <c r="G583" i="16"/>
  <c r="F583" i="16"/>
  <c r="E583" i="16"/>
  <c r="D583" i="16"/>
  <c r="C583" i="16"/>
  <c r="L534" i="16"/>
  <c r="K534" i="16"/>
  <c r="J534" i="16"/>
  <c r="I534" i="16"/>
  <c r="H534" i="16"/>
  <c r="G534" i="16"/>
  <c r="F534" i="16"/>
  <c r="E534" i="16"/>
  <c r="D534" i="16"/>
  <c r="C534" i="16"/>
  <c r="L485" i="16"/>
  <c r="K485" i="16"/>
  <c r="J485" i="16"/>
  <c r="I485" i="16"/>
  <c r="H485" i="16"/>
  <c r="G485" i="16"/>
  <c r="F485" i="16"/>
  <c r="E485" i="16"/>
  <c r="D485" i="16"/>
  <c r="C485" i="16"/>
  <c r="L437" i="16"/>
  <c r="K437" i="16"/>
  <c r="J437" i="16"/>
  <c r="I437" i="16"/>
  <c r="H437" i="16"/>
  <c r="G437" i="16"/>
  <c r="F437" i="16"/>
  <c r="E437" i="16"/>
  <c r="D437" i="16"/>
  <c r="C437" i="16"/>
  <c r="L390" i="16"/>
  <c r="K390" i="16"/>
  <c r="J390" i="16"/>
  <c r="I390" i="16"/>
  <c r="H390" i="16"/>
  <c r="G390" i="16"/>
  <c r="F390" i="16"/>
  <c r="E390" i="16"/>
  <c r="D390" i="16"/>
  <c r="C390" i="16"/>
  <c r="L343" i="16"/>
  <c r="K343" i="16"/>
  <c r="J343" i="16"/>
  <c r="I343" i="16"/>
  <c r="H343" i="16"/>
  <c r="G343" i="16"/>
  <c r="F343" i="16"/>
  <c r="E343" i="16"/>
  <c r="D343" i="16"/>
  <c r="C343" i="16"/>
  <c r="L296" i="16"/>
  <c r="K296" i="16"/>
  <c r="J296" i="16"/>
  <c r="I296" i="16"/>
  <c r="H296" i="16"/>
  <c r="G296" i="16"/>
  <c r="F296" i="16"/>
  <c r="E296" i="16"/>
  <c r="D296" i="16"/>
  <c r="C296" i="16"/>
  <c r="L247" i="16"/>
  <c r="K247" i="16"/>
  <c r="J247" i="16"/>
  <c r="I247" i="16"/>
  <c r="H247" i="16"/>
  <c r="G247" i="16"/>
  <c r="F247" i="16"/>
  <c r="E247" i="16"/>
  <c r="D247" i="16"/>
  <c r="C247" i="16"/>
  <c r="L198" i="16"/>
  <c r="K198" i="16"/>
  <c r="J198" i="16"/>
  <c r="I198" i="16"/>
  <c r="H198" i="16"/>
  <c r="G198" i="16"/>
  <c r="F198" i="16"/>
  <c r="E198" i="16"/>
  <c r="D198" i="16"/>
  <c r="C198" i="16"/>
  <c r="L149" i="16"/>
  <c r="K149" i="16"/>
  <c r="J149" i="16"/>
  <c r="I149" i="16"/>
  <c r="H149" i="16"/>
  <c r="G149" i="16"/>
  <c r="F149" i="16"/>
  <c r="E149" i="16"/>
  <c r="D149" i="16"/>
  <c r="C149" i="16"/>
  <c r="L101" i="16"/>
  <c r="K101" i="16"/>
  <c r="J101" i="16"/>
  <c r="I101" i="16"/>
  <c r="H101" i="16"/>
  <c r="G101" i="16"/>
  <c r="F101" i="16"/>
  <c r="E101" i="16"/>
  <c r="D101" i="16"/>
  <c r="C101" i="16"/>
  <c r="D51" i="16"/>
  <c r="E51" i="16"/>
  <c r="F51" i="16"/>
  <c r="G51" i="16"/>
  <c r="H51" i="16"/>
  <c r="I51" i="16"/>
  <c r="J51" i="16"/>
  <c r="K51" i="16"/>
  <c r="L51" i="16"/>
  <c r="C51" i="16"/>
  <c r="L765" i="16" l="1"/>
  <c r="K765" i="16"/>
  <c r="J765" i="16"/>
  <c r="I765" i="16"/>
  <c r="H765" i="16"/>
  <c r="G765" i="16"/>
  <c r="F765" i="16"/>
  <c r="E765" i="16"/>
  <c r="D765" i="16"/>
  <c r="C765" i="16"/>
  <c r="L715" i="16"/>
  <c r="K715" i="16"/>
  <c r="J715" i="16"/>
  <c r="I715" i="16"/>
  <c r="H715" i="16"/>
  <c r="G715" i="16"/>
  <c r="F715" i="16"/>
  <c r="E715" i="16"/>
  <c r="D715" i="16"/>
  <c r="C715" i="16"/>
  <c r="L691" i="16"/>
  <c r="K691" i="16"/>
  <c r="J691" i="16"/>
  <c r="I691" i="16"/>
  <c r="H691" i="16"/>
  <c r="G691" i="16"/>
  <c r="F691" i="16"/>
  <c r="E691" i="16"/>
  <c r="D691" i="16"/>
  <c r="C691" i="16"/>
  <c r="L671" i="16"/>
  <c r="K671" i="16"/>
  <c r="J671" i="16"/>
  <c r="I671" i="16"/>
  <c r="H671" i="16"/>
  <c r="G671" i="16"/>
  <c r="F671" i="16"/>
  <c r="E671" i="16"/>
  <c r="D671" i="16"/>
  <c r="C671" i="16"/>
  <c r="L665" i="16"/>
  <c r="K665" i="16"/>
  <c r="J665" i="16"/>
  <c r="I665" i="16"/>
  <c r="H665" i="16"/>
  <c r="G665" i="16"/>
  <c r="F665" i="16"/>
  <c r="E665" i="16"/>
  <c r="D665" i="16"/>
  <c r="C665" i="16"/>
  <c r="G496" i="16"/>
  <c r="J445" i="16"/>
  <c r="I445" i="16"/>
  <c r="H445" i="16"/>
  <c r="L439" i="16"/>
  <c r="L438" i="16" s="1"/>
  <c r="K439" i="16"/>
  <c r="K438" i="16" s="1"/>
  <c r="J439" i="16"/>
  <c r="J438" i="16" s="1"/>
  <c r="I439" i="16"/>
  <c r="I438" i="16" s="1"/>
  <c r="H439" i="16"/>
  <c r="H438" i="16" s="1"/>
  <c r="G439" i="16"/>
  <c r="G438" i="16" s="1"/>
  <c r="F439" i="16"/>
  <c r="F438" i="16" s="1"/>
  <c r="E439" i="16"/>
  <c r="E438" i="16" s="1"/>
  <c r="D439" i="16"/>
  <c r="D438" i="16" s="1"/>
  <c r="C439" i="16"/>
  <c r="C438" i="16" s="1"/>
  <c r="L429" i="16"/>
  <c r="K429" i="16"/>
  <c r="J429" i="16"/>
  <c r="I429" i="16"/>
  <c r="H429" i="16"/>
  <c r="G429" i="16"/>
  <c r="F429" i="16"/>
  <c r="E429" i="16"/>
  <c r="D429" i="16"/>
  <c r="C429" i="16"/>
  <c r="L350" i="16"/>
  <c r="L344" i="16" s="1"/>
  <c r="K350" i="16"/>
  <c r="K344" i="16" s="1"/>
  <c r="J350" i="16"/>
  <c r="J344" i="16" s="1"/>
  <c r="I350" i="16"/>
  <c r="I344" i="16" s="1"/>
  <c r="H350" i="16"/>
  <c r="H344" i="16" s="1"/>
  <c r="G350" i="16"/>
  <c r="G344" i="16" s="1"/>
  <c r="F350" i="16"/>
  <c r="F344" i="16" s="1"/>
  <c r="E350" i="16"/>
  <c r="E344" i="16" s="1"/>
  <c r="D350" i="16"/>
  <c r="D344" i="16" s="1"/>
  <c r="C350" i="16"/>
  <c r="C344" i="16" s="1"/>
  <c r="L337" i="16"/>
  <c r="K337" i="16"/>
  <c r="J337" i="16"/>
  <c r="I337" i="16"/>
  <c r="H337" i="16"/>
  <c r="G337" i="16"/>
  <c r="F337" i="16"/>
  <c r="E337" i="16"/>
  <c r="D337" i="16"/>
  <c r="C337" i="16"/>
  <c r="L269" i="16"/>
  <c r="K269" i="16"/>
  <c r="J269" i="16"/>
  <c r="I269" i="16"/>
  <c r="H269" i="16"/>
  <c r="G269" i="16"/>
  <c r="F269" i="16"/>
  <c r="E269" i="16"/>
  <c r="D269" i="16"/>
  <c r="C269" i="16"/>
  <c r="L260" i="16"/>
  <c r="K260" i="16"/>
  <c r="J260" i="16"/>
  <c r="I260" i="16"/>
  <c r="H260" i="16"/>
  <c r="G260" i="16"/>
  <c r="F260" i="16"/>
  <c r="E260" i="16"/>
  <c r="D260" i="16"/>
  <c r="C260" i="16"/>
  <c r="L258" i="16"/>
  <c r="K258" i="16"/>
  <c r="J258" i="16"/>
  <c r="I258" i="16"/>
  <c r="H258" i="16"/>
  <c r="G258" i="16"/>
  <c r="F258" i="16"/>
  <c r="E258" i="16"/>
  <c r="D258" i="16"/>
  <c r="C258" i="16"/>
  <c r="L284" i="16"/>
  <c r="K284" i="16"/>
  <c r="J284" i="16"/>
  <c r="I284" i="16"/>
  <c r="H284" i="16"/>
  <c r="G284" i="16"/>
  <c r="E284" i="16"/>
  <c r="D284" i="16"/>
  <c r="C284" i="16"/>
  <c r="L167" i="16"/>
  <c r="K167" i="16"/>
  <c r="J167" i="16"/>
  <c r="I167" i="16"/>
  <c r="H167" i="16"/>
  <c r="G167" i="16"/>
  <c r="E167" i="16"/>
  <c r="C167" i="16"/>
  <c r="F167" i="16"/>
  <c r="D167" i="16"/>
  <c r="L164" i="16"/>
  <c r="K164" i="16"/>
  <c r="J164" i="16"/>
  <c r="I164" i="16"/>
  <c r="H164" i="16"/>
  <c r="G164" i="16"/>
  <c r="F164" i="16"/>
  <c r="E164" i="16"/>
  <c r="D164" i="16"/>
  <c r="C164" i="16"/>
  <c r="L154" i="16"/>
  <c r="K154" i="16"/>
  <c r="J154" i="16"/>
  <c r="I154" i="16"/>
  <c r="H154" i="16"/>
  <c r="G154" i="16"/>
  <c r="F154" i="16"/>
  <c r="E154" i="16"/>
  <c r="D154" i="16"/>
  <c r="C154" i="16"/>
  <c r="L104" i="16"/>
  <c r="K104" i="16"/>
  <c r="J104" i="16"/>
  <c r="I104" i="16"/>
  <c r="H104" i="16"/>
  <c r="G104" i="16"/>
  <c r="F104" i="16"/>
  <c r="E104" i="16"/>
  <c r="D104" i="16"/>
  <c r="C104" i="16"/>
  <c r="L95" i="16"/>
  <c r="K95" i="16"/>
  <c r="J95" i="16"/>
  <c r="I95" i="16"/>
  <c r="H95" i="16"/>
  <c r="G95" i="16"/>
  <c r="F95" i="16"/>
  <c r="E95" i="16"/>
  <c r="D95" i="16"/>
  <c r="C95" i="16"/>
  <c r="L84" i="16"/>
  <c r="K84" i="16"/>
  <c r="J84" i="16"/>
  <c r="I84" i="16"/>
  <c r="H84" i="16"/>
  <c r="G84" i="16"/>
  <c r="F84" i="16"/>
  <c r="E84" i="16"/>
  <c r="D84" i="16"/>
  <c r="C84" i="16"/>
  <c r="L6" i="16"/>
  <c r="K6" i="16"/>
  <c r="J6" i="16"/>
  <c r="I6" i="16"/>
  <c r="H6" i="16"/>
  <c r="G6" i="16"/>
  <c r="F6" i="16"/>
  <c r="E6" i="16"/>
  <c r="D6" i="16"/>
  <c r="C6" i="16"/>
  <c r="AB50" i="16"/>
  <c r="AC50" i="16" s="1"/>
  <c r="AB6" i="16"/>
  <c r="AC6" i="16" s="1"/>
  <c r="AB5" i="16"/>
  <c r="AC5" i="16" s="1"/>
  <c r="AB2" i="16"/>
  <c r="AB47" i="16" l="1"/>
  <c r="AC47" i="16" s="1"/>
  <c r="AB48" i="16"/>
  <c r="AC48" i="16" s="1"/>
  <c r="AB49" i="16"/>
  <c r="AC49" i="16" s="1"/>
  <c r="J571" i="16"/>
  <c r="J570" i="16" s="1"/>
  <c r="H670" i="16"/>
  <c r="I217" i="16"/>
  <c r="I214" i="16" s="1"/>
  <c r="G217" i="16"/>
  <c r="G214" i="16" s="1"/>
  <c r="I670" i="16"/>
  <c r="I714" i="16"/>
  <c r="J670" i="16"/>
  <c r="F445" i="16"/>
  <c r="AB4" i="16"/>
  <c r="AC4" i="16" s="1"/>
  <c r="D670" i="16"/>
  <c r="L670" i="16"/>
  <c r="AB27" i="16"/>
  <c r="AC27" i="16" s="1"/>
  <c r="AB40" i="16"/>
  <c r="AC40" i="16" s="1"/>
  <c r="AB3" i="16"/>
  <c r="AC3" i="16" s="1"/>
  <c r="K4" i="16"/>
  <c r="AB23" i="16"/>
  <c r="AC23" i="16" s="1"/>
  <c r="D714" i="16"/>
  <c r="AB12" i="16"/>
  <c r="AC12" i="16" s="1"/>
  <c r="AB9" i="16"/>
  <c r="AC9" i="16" s="1"/>
  <c r="AB28" i="16"/>
  <c r="AC28" i="16" s="1"/>
  <c r="AB37" i="16"/>
  <c r="AC37" i="16" s="1"/>
  <c r="J496" i="16"/>
  <c r="J444" i="16" s="1"/>
  <c r="AB7" i="16"/>
  <c r="AC7" i="16" s="1"/>
  <c r="AB11" i="16"/>
  <c r="AC11" i="16" s="1"/>
  <c r="AB17" i="16"/>
  <c r="AC17" i="16" s="1"/>
  <c r="AB20" i="16"/>
  <c r="AC20" i="16" s="1"/>
  <c r="AB30" i="16"/>
  <c r="AC30" i="16" s="1"/>
  <c r="AB35" i="16"/>
  <c r="AC35" i="16" s="1"/>
  <c r="AB43" i="16"/>
  <c r="AC43" i="16" s="1"/>
  <c r="D217" i="16"/>
  <c r="D214" i="16" s="1"/>
  <c r="G714" i="16"/>
  <c r="E217" i="16"/>
  <c r="E214" i="16" s="1"/>
  <c r="D571" i="16"/>
  <c r="D570" i="16" s="1"/>
  <c r="L571" i="16"/>
  <c r="L570" i="16" s="1"/>
  <c r="AB8" i="16"/>
  <c r="AC8" i="16" s="1"/>
  <c r="F4" i="16"/>
  <c r="AB16" i="16"/>
  <c r="AC16" i="16" s="1"/>
  <c r="G445" i="16"/>
  <c r="G444" i="16" s="1"/>
  <c r="D496" i="16"/>
  <c r="F571" i="16"/>
  <c r="F570" i="16" s="1"/>
  <c r="F496" i="16"/>
  <c r="AB10" i="16"/>
  <c r="AC10" i="16" s="1"/>
  <c r="AB19" i="16"/>
  <c r="AC19" i="16" s="1"/>
  <c r="AB24" i="16"/>
  <c r="AC24" i="16" s="1"/>
  <c r="AB29" i="16"/>
  <c r="AC29" i="16" s="1"/>
  <c r="AB46" i="16"/>
  <c r="AC46" i="16" s="1"/>
  <c r="D4" i="16"/>
  <c r="H217" i="16"/>
  <c r="H214" i="16" s="1"/>
  <c r="K670" i="16"/>
  <c r="AB39" i="16"/>
  <c r="AC39" i="16" s="1"/>
  <c r="AB44" i="16"/>
  <c r="AC44" i="16" s="1"/>
  <c r="AB22" i="16"/>
  <c r="AC22" i="16" s="1"/>
  <c r="AB31" i="16"/>
  <c r="AC31" i="16" s="1"/>
  <c r="AB41" i="16"/>
  <c r="AC41" i="16" s="1"/>
  <c r="AB36" i="16"/>
  <c r="AC36" i="16" s="1"/>
  <c r="E4" i="16"/>
  <c r="H4" i="16"/>
  <c r="AB21" i="16"/>
  <c r="AC21" i="16" s="1"/>
  <c r="AB34" i="16"/>
  <c r="AC34" i="16" s="1"/>
  <c r="J217" i="16"/>
  <c r="J214" i="16" s="1"/>
  <c r="L496" i="16"/>
  <c r="E714" i="16"/>
  <c r="F714" i="16"/>
  <c r="J4" i="16"/>
  <c r="AB33" i="16"/>
  <c r="AC33" i="16" s="1"/>
  <c r="L217" i="16"/>
  <c r="L214" i="16" s="1"/>
  <c r="F670" i="16"/>
  <c r="AB14" i="16"/>
  <c r="AC14" i="16" s="1"/>
  <c r="AB13" i="16"/>
  <c r="AC13" i="16" s="1"/>
  <c r="AB26" i="16"/>
  <c r="AC26" i="16" s="1"/>
  <c r="AB45" i="16"/>
  <c r="AC45" i="16" s="1"/>
  <c r="L445" i="16"/>
  <c r="G670" i="16"/>
  <c r="H714" i="16"/>
  <c r="AB15" i="16"/>
  <c r="AC15" i="16" s="1"/>
  <c r="AB25" i="16"/>
  <c r="AC25" i="16" s="1"/>
  <c r="AB38" i="16"/>
  <c r="AC38" i="16" s="1"/>
  <c r="AB42" i="16"/>
  <c r="AC42" i="16" s="1"/>
  <c r="I4" i="16"/>
  <c r="J714" i="16"/>
  <c r="AB18" i="16"/>
  <c r="AC18" i="16" s="1"/>
  <c r="AB32" i="16"/>
  <c r="AC32" i="16" s="1"/>
  <c r="G4" i="16"/>
  <c r="AB182" i="16"/>
  <c r="AC182" i="16" s="1"/>
  <c r="D445" i="16"/>
  <c r="C4" i="16"/>
  <c r="L4" i="16"/>
  <c r="I571" i="16"/>
  <c r="I570" i="16" s="1"/>
  <c r="I496" i="16"/>
  <c r="I444" i="16" s="1"/>
  <c r="AB180" i="16"/>
  <c r="AC180" i="16" s="1"/>
  <c r="AB186" i="16"/>
  <c r="AC186" i="16" s="1"/>
  <c r="AB183" i="16"/>
  <c r="AC183" i="16" s="1"/>
  <c r="AB185" i="16"/>
  <c r="AC185" i="16" s="1"/>
  <c r="F284" i="16"/>
  <c r="F217" i="16"/>
  <c r="AB179" i="16"/>
  <c r="AC179" i="16" s="1"/>
  <c r="AB181" i="16"/>
  <c r="AC181" i="16" s="1"/>
  <c r="AB177" i="16"/>
  <c r="AC177" i="16" s="1"/>
  <c r="AB178" i="16"/>
  <c r="AC178" i="16" s="1"/>
  <c r="AB184" i="16"/>
  <c r="AC184" i="16" s="1"/>
  <c r="C445" i="16"/>
  <c r="K445" i="16"/>
  <c r="E445" i="16"/>
  <c r="C217" i="16"/>
  <c r="C214" i="16" s="1"/>
  <c r="K217" i="16"/>
  <c r="K214" i="16" s="1"/>
  <c r="H496" i="16"/>
  <c r="H444" i="16" s="1"/>
  <c r="H571" i="16"/>
  <c r="H570" i="16" s="1"/>
  <c r="E670" i="16"/>
  <c r="G571" i="16"/>
  <c r="G570" i="16" s="1"/>
  <c r="K714" i="16"/>
  <c r="C714" i="16"/>
  <c r="C670" i="16"/>
  <c r="L714" i="16"/>
  <c r="D444" i="16" l="1"/>
  <c r="L444" i="16"/>
  <c r="F444" i="16"/>
  <c r="J792" i="16"/>
  <c r="G792" i="16"/>
  <c r="E571" i="16"/>
  <c r="E570" i="16" s="1"/>
  <c r="E496" i="16"/>
  <c r="E444" i="16" s="1"/>
  <c r="H792" i="16"/>
  <c r="F214" i="16"/>
  <c r="K571" i="16"/>
  <c r="K570" i="16" s="1"/>
  <c r="K496" i="16"/>
  <c r="K444" i="16" s="1"/>
  <c r="I792" i="16"/>
  <c r="C571" i="16"/>
  <c r="C496" i="16"/>
  <c r="L792" i="16" l="1"/>
  <c r="D792" i="16"/>
  <c r="K792" i="16"/>
  <c r="F792" i="16"/>
  <c r="C444" i="16"/>
  <c r="C570" i="16"/>
  <c r="E792" i="16"/>
  <c r="C792" i="16" l="1"/>
</calcChain>
</file>

<file path=xl/sharedStrings.xml><?xml version="1.0" encoding="utf-8"?>
<sst xmlns="http://schemas.openxmlformats.org/spreadsheetml/2006/main" count="1020" uniqueCount="486">
  <si>
    <t>Master's</t>
  </si>
  <si>
    <t>Professional</t>
  </si>
  <si>
    <t>English</t>
  </si>
  <si>
    <t>Pharmacy</t>
  </si>
  <si>
    <t>Chemistry</t>
  </si>
  <si>
    <t>Psychological and Quantitative Foundations</t>
  </si>
  <si>
    <t>Music</t>
  </si>
  <si>
    <t>Nursing</t>
  </si>
  <si>
    <t>Teaching and Learning</t>
  </si>
  <si>
    <t>Art</t>
  </si>
  <si>
    <t>Social Work</t>
  </si>
  <si>
    <t>Communication Studies</t>
  </si>
  <si>
    <t>Health and Human Physiology</t>
  </si>
  <si>
    <t>Interdepartmental Studies</t>
  </si>
  <si>
    <t>Finance</t>
  </si>
  <si>
    <t>Psychology</t>
  </si>
  <si>
    <t>Doctorate</t>
  </si>
  <si>
    <t>Human Physiology</t>
  </si>
  <si>
    <t>Library and Information Science</t>
  </si>
  <si>
    <t>Enterprise Leadership</t>
  </si>
  <si>
    <t>TOTAL</t>
  </si>
  <si>
    <t>Bachelor of Arts</t>
  </si>
  <si>
    <t>Bachelor of Applied Studies</t>
  </si>
  <si>
    <t>Bachelor of Business Administration</t>
  </si>
  <si>
    <t>Bachelor of Fine Arts</t>
  </si>
  <si>
    <t>Bachelor of Liberal Studies</t>
  </si>
  <si>
    <t>Bachelor of Music</t>
  </si>
  <si>
    <t>Bachelor of Science</t>
  </si>
  <si>
    <t>Bachelor of Science in Engineering</t>
  </si>
  <si>
    <t>Bachelor of Science in Nursing</t>
  </si>
  <si>
    <t>Specialist in Education</t>
  </si>
  <si>
    <t>Master of Laws</t>
  </si>
  <si>
    <t>Master of Arts</t>
  </si>
  <si>
    <t>Master of Accountancy</t>
  </si>
  <si>
    <t>Master of Arts in Teaching</t>
  </si>
  <si>
    <t>Master of Business Administration</t>
  </si>
  <si>
    <t>Master of Computer Science</t>
  </si>
  <si>
    <t>Master of Fine Arts</t>
  </si>
  <si>
    <t>Master of Health Administration</t>
  </si>
  <si>
    <t>Master in Medical Education</t>
  </si>
  <si>
    <t>Master of Physician Assistant Studies</t>
  </si>
  <si>
    <t>Master of Public Health</t>
  </si>
  <si>
    <t>Master of Science</t>
  </si>
  <si>
    <t>Master of Science in Nursing</t>
  </si>
  <si>
    <t>Master of Social Work</t>
  </si>
  <si>
    <t>Doctor of Audiology</t>
  </si>
  <si>
    <t>Doctor of Musical Arts</t>
  </si>
  <si>
    <t>Doctor of Nursing Practice</t>
  </si>
  <si>
    <t>Doctor of Physical Therapy</t>
  </si>
  <si>
    <t>Doctor of Philosophy</t>
  </si>
  <si>
    <t>Doctor of Dental Surgery</t>
  </si>
  <si>
    <t>Juris Doctor</t>
  </si>
  <si>
    <t>Doctor of Medicine</t>
  </si>
  <si>
    <t>Doctor of Pharmacy</t>
  </si>
  <si>
    <t>Master of Studies in Law</t>
  </si>
  <si>
    <t>Doctor of Juridical Science</t>
  </si>
  <si>
    <t>Marketing</t>
  </si>
  <si>
    <t>Educational Policy and Leadership Studies</t>
  </si>
  <si>
    <t>Business Analytics</t>
  </si>
  <si>
    <t>Strategic Communication</t>
  </si>
  <si>
    <t>History</t>
  </si>
  <si>
    <t>MBA Executive Program</t>
  </si>
  <si>
    <t>Nursing-RN</t>
  </si>
  <si>
    <t>African American Studies</t>
  </si>
  <si>
    <t>Asian Civilizations</t>
  </si>
  <si>
    <t>Medical Education</t>
  </si>
  <si>
    <t>Mechanical Engineering</t>
  </si>
  <si>
    <t>French</t>
  </si>
  <si>
    <t>Italian</t>
  </si>
  <si>
    <t>Electrical and Computer Engineering</t>
  </si>
  <si>
    <t>Philosophy</t>
  </si>
  <si>
    <t>Interdisciplinary Studies</t>
  </si>
  <si>
    <t>Accounting</t>
  </si>
  <si>
    <t>Management</t>
  </si>
  <si>
    <t>Occupational and Environmental Health</t>
  </si>
  <si>
    <t>MBA Full-time Program</t>
  </si>
  <si>
    <t>Translational Biomedicine</t>
  </si>
  <si>
    <t>Mathematics</t>
  </si>
  <si>
    <t>English and Creative Writing</t>
  </si>
  <si>
    <t>Anthropology</t>
  </si>
  <si>
    <t>Political Science</t>
  </si>
  <si>
    <t>Epidemiology</t>
  </si>
  <si>
    <t>Spanish</t>
  </si>
  <si>
    <t>Informatics</t>
  </si>
  <si>
    <t>Economics</t>
  </si>
  <si>
    <t>Electrical Engineering</t>
  </si>
  <si>
    <t>Computer Science</t>
  </si>
  <si>
    <t>Sociology</t>
  </si>
  <si>
    <t>Geography</t>
  </si>
  <si>
    <t>Business Administration</t>
  </si>
  <si>
    <t>Ethics and Public Policy</t>
  </si>
  <si>
    <t>Biology</t>
  </si>
  <si>
    <t>Medical Laboratory Science</t>
  </si>
  <si>
    <t>Urban and Regional Planning</t>
  </si>
  <si>
    <t>Statistics</t>
  </si>
  <si>
    <t>Elementary Education</t>
  </si>
  <si>
    <t>Genetics</t>
  </si>
  <si>
    <t>Theatre Arts</t>
  </si>
  <si>
    <t>Chemical Engineering</t>
  </si>
  <si>
    <t>Chemical and Biochemical Engineering</t>
  </si>
  <si>
    <t>Film Studies</t>
  </si>
  <si>
    <t>Integrated Biology</t>
  </si>
  <si>
    <t>Religious Studies</t>
  </si>
  <si>
    <t>Sport and Recreation Management</t>
  </si>
  <si>
    <t>Neuroscience</t>
  </si>
  <si>
    <t>Speech Pathology and Audiology</t>
  </si>
  <si>
    <t>CIMBA Program--MBA</t>
  </si>
  <si>
    <t>Biomedical Engineering</t>
  </si>
  <si>
    <t>Pharmacology</t>
  </si>
  <si>
    <t>Physics</t>
  </si>
  <si>
    <t>Human Toxicology</t>
  </si>
  <si>
    <t>Second Language Acquisition</t>
  </si>
  <si>
    <t>Nuclear Medicine Technology</t>
  </si>
  <si>
    <t>Radiation Sciences</t>
  </si>
  <si>
    <t>Book Arts</t>
  </si>
  <si>
    <t>Civil Engineering</t>
  </si>
  <si>
    <t>Biostatistics</t>
  </si>
  <si>
    <t>Molecular and Cellular Biology</t>
  </si>
  <si>
    <t>Oral Science</t>
  </si>
  <si>
    <t>American Studies</t>
  </si>
  <si>
    <t>Microbiology</t>
  </si>
  <si>
    <t>Geoscience</t>
  </si>
  <si>
    <t>Civil and Environmental Engineering</t>
  </si>
  <si>
    <t>Applied Mathematical and Computational Sciences</t>
  </si>
  <si>
    <t>Immunology</t>
  </si>
  <si>
    <t>Actuarial Science</t>
  </si>
  <si>
    <t>Asian Languages and Literature</t>
  </si>
  <si>
    <t>Linguistics</t>
  </si>
  <si>
    <t>Cinema</t>
  </si>
  <si>
    <t>Biomedical Science</t>
  </si>
  <si>
    <t>Health Services and Policy</t>
  </si>
  <si>
    <t>Ancient Civilization</t>
  </si>
  <si>
    <t>Criminology, Law and Justice</t>
  </si>
  <si>
    <t>Russian</t>
  </si>
  <si>
    <t>Journalism and Mass Communication</t>
  </si>
  <si>
    <t>International Studies</t>
  </si>
  <si>
    <t>Business Analytics and Information Systems</t>
  </si>
  <si>
    <t>Industrial Engineering</t>
  </si>
  <si>
    <t>Classics</t>
  </si>
  <si>
    <t>French and Francophone World Studies</t>
  </si>
  <si>
    <t>International Relations</t>
  </si>
  <si>
    <t>Environmental Policy and Planning</t>
  </si>
  <si>
    <t>Therapeutic Recreation</t>
  </si>
  <si>
    <t>Art History</t>
  </si>
  <si>
    <t>Environmental Sciences</t>
  </si>
  <si>
    <t>Astronomy</t>
  </si>
  <si>
    <t>Free Radical and Radiation Biology</t>
  </si>
  <si>
    <t>Applied Physics</t>
  </si>
  <si>
    <t>Orthodontics</t>
  </si>
  <si>
    <t>Science Education</t>
  </si>
  <si>
    <t>Computer Science and Engineering</t>
  </si>
  <si>
    <t>Leisure Studies</t>
  </si>
  <si>
    <t>German</t>
  </si>
  <si>
    <t>Global Health Studies</t>
  </si>
  <si>
    <t>Speech and Hearing Science</t>
  </si>
  <si>
    <t>Dance</t>
  </si>
  <si>
    <t>Environmental Engineering</t>
  </si>
  <si>
    <t>Athletic Training</t>
  </si>
  <si>
    <t>Dental Public Health</t>
  </si>
  <si>
    <t>Community and Behavioral Health</t>
  </si>
  <si>
    <t>Classical Languages</t>
  </si>
  <si>
    <t>Biomedical Sciences</t>
  </si>
  <si>
    <t>Clinical Investigation</t>
  </si>
  <si>
    <t>Operative Dentistry</t>
  </si>
  <si>
    <t>Social Justice</t>
  </si>
  <si>
    <t>Film and Video Production</t>
  </si>
  <si>
    <t>MBA International Executive Program</t>
  </si>
  <si>
    <t>Spanish Creative Writing</t>
  </si>
  <si>
    <t>Portuguese</t>
  </si>
  <si>
    <t>Health and Sport Studies</t>
  </si>
  <si>
    <t>Physical Rehabilitation Science</t>
  </si>
  <si>
    <t>Anatomy and Cell Biology</t>
  </si>
  <si>
    <t>Exercise Science</t>
  </si>
  <si>
    <t>Health Policy</t>
  </si>
  <si>
    <t>Molecular Physiology and Biophysics</t>
  </si>
  <si>
    <t>Pathology</t>
  </si>
  <si>
    <t>Comparative Literature</t>
  </si>
  <si>
    <t>Education</t>
  </si>
  <si>
    <t>Latin</t>
  </si>
  <si>
    <t>Baccalaureate</t>
  </si>
  <si>
    <t>continued</t>
  </si>
  <si>
    <t>Doctor of Philosophy, continued</t>
  </si>
  <si>
    <t>Bachelor of Science, continued</t>
  </si>
  <si>
    <t>Bachelor of Arts, continued</t>
  </si>
  <si>
    <t>Art Education</t>
  </si>
  <si>
    <t>English Education</t>
  </si>
  <si>
    <t>Greek</t>
  </si>
  <si>
    <t>Mathematics Education</t>
  </si>
  <si>
    <t>Music Education</t>
  </si>
  <si>
    <t>Public Health</t>
  </si>
  <si>
    <t>Social Studies Education</t>
  </si>
  <si>
    <t>Business Direct Admission</t>
  </si>
  <si>
    <t>Business Standard Admission</t>
  </si>
  <si>
    <t>Data Science</t>
  </si>
  <si>
    <t>Science Studies</t>
  </si>
  <si>
    <t>Sustainability Science</t>
  </si>
  <si>
    <t>Undeclared Engineering</t>
  </si>
  <si>
    <t>Certificate</t>
  </si>
  <si>
    <t>Adult Gerontology Acute Care Nurse Practitioner</t>
  </si>
  <si>
    <t>Advanced Practice Nursing</t>
  </si>
  <si>
    <t>Aging and Longevity Studies</t>
  </si>
  <si>
    <t>Agricultural Safety and Health</t>
  </si>
  <si>
    <t>American Sign Language and Deaf Studies</t>
  </si>
  <si>
    <t>Arts Entrepreneurship</t>
  </si>
  <si>
    <t>Book Studies/Book Arts and Technologies</t>
  </si>
  <si>
    <t>Business Fundamentals</t>
  </si>
  <si>
    <t>Classics Post-Bac</t>
  </si>
  <si>
    <t>Clinical and Translational Science</t>
  </si>
  <si>
    <t>Cognitive Science of Language</t>
  </si>
  <si>
    <t>College Teaching</t>
  </si>
  <si>
    <t>Critical Cultural Competence</t>
  </si>
  <si>
    <t>Dietetic Internship Program</t>
  </si>
  <si>
    <t>Disability Studies</t>
  </si>
  <si>
    <t>Drug Discovery</t>
  </si>
  <si>
    <t>Emerging Infectious Disease Epidemiology</t>
  </si>
  <si>
    <t>EMT Paramedic Program</t>
  </si>
  <si>
    <t>Endodontics</t>
  </si>
  <si>
    <t>Entrepreneurial Management</t>
  </si>
  <si>
    <t>Event Management</t>
  </si>
  <si>
    <t>Family Nurse Practitioner</t>
  </si>
  <si>
    <t>Fundraising and Philanthropy Communication</t>
  </si>
  <si>
    <t>Geographic Information Science</t>
  </si>
  <si>
    <t>Geriatric and Special Needs Dentistry</t>
  </si>
  <si>
    <t>Health Systems</t>
  </si>
  <si>
    <t>Healthcare Management</t>
  </si>
  <si>
    <t>Human Rights</t>
  </si>
  <si>
    <t>International Business</t>
  </si>
  <si>
    <t>Interscholastic Athletic/Activities Administration</t>
  </si>
  <si>
    <t>Large Data Analysis</t>
  </si>
  <si>
    <t>Latin American Studies</t>
  </si>
  <si>
    <t>Leadership</t>
  </si>
  <si>
    <t>Leadership Studies</t>
  </si>
  <si>
    <t>Literary Translation</t>
  </si>
  <si>
    <t>Media Entrepreneurialism</t>
  </si>
  <si>
    <t>Multicultural Education and Culturally Competent Practice</t>
  </si>
  <si>
    <t>Museum Studies</t>
  </si>
  <si>
    <t>Native American and Indigenous Studies</t>
  </si>
  <si>
    <t>Naval Hydrodynamics</t>
  </si>
  <si>
    <t>Nonprofit Leadership and Philanthropy</t>
  </si>
  <si>
    <t>Nonprofit Management</t>
  </si>
  <si>
    <t>Online Teaching</t>
  </si>
  <si>
    <t>Oral and Maxillofacial Pathology</t>
  </si>
  <si>
    <t>Oral and Maxillofacial Radiology</t>
  </si>
  <si>
    <t>Orthoptics</t>
  </si>
  <si>
    <t>Palliative Care</t>
  </si>
  <si>
    <t>Pediatric Dentistry</t>
  </si>
  <si>
    <t>Pediatric Nurse Practitioner-Acute Care</t>
  </si>
  <si>
    <t>Pediatric Nurse Practitioner-Primary Care</t>
  </si>
  <si>
    <t>Perfusion Technology</t>
  </si>
  <si>
    <t>Periodontics</t>
  </si>
  <si>
    <t>Physician Assistant</t>
  </si>
  <si>
    <t>Political Risk Analysis</t>
  </si>
  <si>
    <t>Prosthodontics</t>
  </si>
  <si>
    <t>Psychiatric/Mental Health Nurse Practitioner</t>
  </si>
  <si>
    <t>Public Digital Humanities</t>
  </si>
  <si>
    <t>Public Health-Undergraduate</t>
  </si>
  <si>
    <t>Resilience and Trauma-Informed Perspectives</t>
  </si>
  <si>
    <t>Risk Management and Insurance</t>
  </si>
  <si>
    <t>Sacred Music</t>
  </si>
  <si>
    <t>Social Science Analytics</t>
  </si>
  <si>
    <t>Special Education</t>
  </si>
  <si>
    <t>Sustainable Water Development</t>
  </si>
  <si>
    <t>Teaching English as a Foreign Language</t>
  </si>
  <si>
    <t>Technological Entrepreneurship</t>
  </si>
  <si>
    <t>Translational and Clinical Investigation</t>
  </si>
  <si>
    <t>Wind Energy</t>
  </si>
  <si>
    <t>Writing</t>
  </si>
  <si>
    <t>Medical Scientist Training Program</t>
  </si>
  <si>
    <t>Master of Clinical Anatomy</t>
  </si>
  <si>
    <t>Master of Clinical Nutrition</t>
  </si>
  <si>
    <t>Actuarial Science Interest</t>
  </si>
  <si>
    <t>Athletic Training Interest</t>
  </si>
  <si>
    <t>Biomedical Sciences Interest</t>
  </si>
  <si>
    <t>Child Life Interest</t>
  </si>
  <si>
    <t>Dance Interest</t>
  </si>
  <si>
    <t>Elementary Education Interest</t>
  </si>
  <si>
    <t>Engineering Interest</t>
  </si>
  <si>
    <t>Liberal Studies Interest</t>
  </si>
  <si>
    <t>Medical Laboratory Science Interest</t>
  </si>
  <si>
    <t>Music Interest</t>
  </si>
  <si>
    <t>Nuclear Medicine Technology Interest</t>
  </si>
  <si>
    <t>Nursing Interest</t>
  </si>
  <si>
    <t>Open Major</t>
  </si>
  <si>
    <t>Pharmacy Interest</t>
  </si>
  <si>
    <t>Political Science Interest</t>
  </si>
  <si>
    <t>Pre RN-BSN Program</t>
  </si>
  <si>
    <t>Pre-Athletic Training</t>
  </si>
  <si>
    <t>Pre-Business</t>
  </si>
  <si>
    <t>Pre-Child Life</t>
  </si>
  <si>
    <t>Pre-Chiropractic</t>
  </si>
  <si>
    <t>Pre-Dentistry</t>
  </si>
  <si>
    <t>Pre-Law</t>
  </si>
  <si>
    <t>Pre-Medicine</t>
  </si>
  <si>
    <t>Pre-Mortuary Science</t>
  </si>
  <si>
    <t>Pre-Occupational Therapy</t>
  </si>
  <si>
    <t>Pre-Optometry</t>
  </si>
  <si>
    <t>Pre-Physical Therapy</t>
  </si>
  <si>
    <t>Pre-Physician Assistant Program</t>
  </si>
  <si>
    <t>Pre-Podiatry</t>
  </si>
  <si>
    <t>Pre-Veterinary Medicine</t>
  </si>
  <si>
    <t>Public Health Interest</t>
  </si>
  <si>
    <t>Radiation Sciences Interest</t>
  </si>
  <si>
    <t>Social Work Interest</t>
  </si>
  <si>
    <t>Therapeutic Recreation Interest</t>
  </si>
  <si>
    <t>University College Open Major</t>
  </si>
  <si>
    <t>Athletic Coach</t>
  </si>
  <si>
    <t>English as a Second Language Education</t>
  </si>
  <si>
    <t>Middle School</t>
  </si>
  <si>
    <t>Reading Education</t>
  </si>
  <si>
    <t>School Social Worker</t>
  </si>
  <si>
    <t>School Speech Language Pathologist</t>
  </si>
  <si>
    <t>School Teacher Librarian</t>
  </si>
  <si>
    <t>Talented and Gifted Education</t>
  </si>
  <si>
    <t>Aerospace Studies</t>
  </si>
  <si>
    <t>American Sign Language</t>
  </si>
  <si>
    <t>Communication Sciences and Disorders</t>
  </si>
  <si>
    <t>Educational Psychology</t>
  </si>
  <si>
    <t>Gender, Health, and Healthcare Equity</t>
  </si>
  <si>
    <t>Health and the Human Condition</t>
  </si>
  <si>
    <t>Health Promotion</t>
  </si>
  <si>
    <t>Human Relations</t>
  </si>
  <si>
    <t>Korean Studies</t>
  </si>
  <si>
    <t>Mass Communication</t>
  </si>
  <si>
    <t>Military Science</t>
  </si>
  <si>
    <t>Rhetoric and Persuasion</t>
  </si>
  <si>
    <t>Russian and Eastern European Studies</t>
  </si>
  <si>
    <t>Theory Pedagogy</t>
  </si>
  <si>
    <t>Translation for Global Literacy</t>
  </si>
  <si>
    <t>Business Non-degree Student</t>
  </si>
  <si>
    <t>CIMBA Program--Graduate</t>
  </si>
  <si>
    <t>CIMBA Program--Undergraduate</t>
  </si>
  <si>
    <t>CLAS Non-degree Student</t>
  </si>
  <si>
    <t>Continuing Education Distance</t>
  </si>
  <si>
    <t>Dentistry Fellow</t>
  </si>
  <si>
    <t>Dentistry Non-degree Student</t>
  </si>
  <si>
    <t>Distance and Online Nondegree</t>
  </si>
  <si>
    <t>Engineering Non-degree Student</t>
  </si>
  <si>
    <t>Fellow Physician</t>
  </si>
  <si>
    <t>Graduate Nondepartmental</t>
  </si>
  <si>
    <t>Graduate Workshop</t>
  </si>
  <si>
    <t>Hawkeye Talent Initiative</t>
  </si>
  <si>
    <t>High School Student</t>
  </si>
  <si>
    <t>Law Non-degree Student</t>
  </si>
  <si>
    <t>Nursing Non-degree Student</t>
  </si>
  <si>
    <t>Post Doctoral</t>
  </si>
  <si>
    <t>Pre MBA Professional MBA Program</t>
  </si>
  <si>
    <t>Pre-Iowa Link Summer Program</t>
  </si>
  <si>
    <t>Regents Exchange</t>
  </si>
  <si>
    <t>Regents Online Exchange</t>
  </si>
  <si>
    <t>Resident Physician</t>
  </si>
  <si>
    <t>Secondary Education Interest</t>
  </si>
  <si>
    <t>Study Abroad Non-degree Student</t>
  </si>
  <si>
    <t>Undergraduate Workshop</t>
  </si>
  <si>
    <t>University College Non-Degree Student</t>
  </si>
  <si>
    <t>Visiting Student - International</t>
  </si>
  <si>
    <t>Visiting Student - USA</t>
  </si>
  <si>
    <t>Iowa Young Writers' Studio</t>
  </si>
  <si>
    <t>UI REACH Program</t>
  </si>
  <si>
    <t>Upward Bound</t>
  </si>
  <si>
    <t>Upward Bound Bridge</t>
  </si>
  <si>
    <t>MBA Program</t>
  </si>
  <si>
    <t>Project Lead The Way</t>
  </si>
  <si>
    <t>Postgraduate</t>
  </si>
  <si>
    <t>Intensive English Program</t>
  </si>
  <si>
    <t>Fall Semester Enrollment by Objective and Program of Study</t>
  </si>
  <si>
    <t>Undergraduate Certificate</t>
  </si>
  <si>
    <t>Graduate Certificate</t>
  </si>
  <si>
    <t>Degree (Preparatory)</t>
  </si>
  <si>
    <t>Postgraduate Training</t>
  </si>
  <si>
    <t>Undergraduate Minor</t>
  </si>
  <si>
    <t>Graduate Minor</t>
  </si>
  <si>
    <t xml:space="preserve">Minor </t>
  </si>
  <si>
    <t xml:space="preserve">Education Licensure or Endorsement </t>
  </si>
  <si>
    <t>Non-Degree</t>
  </si>
  <si>
    <r>
      <t xml:space="preserve">Fall Semester Enrollment by Objective and Program of Study, </t>
    </r>
    <r>
      <rPr>
        <b/>
        <i/>
        <sz val="11"/>
        <rFont val="Arial"/>
        <family val="2"/>
      </rPr>
      <t>continued</t>
    </r>
  </si>
  <si>
    <t>Degree (Preparatory), continued</t>
  </si>
  <si>
    <t>Master of Arts, continued</t>
  </si>
  <si>
    <t>Graduate Certificate, continued</t>
  </si>
  <si>
    <t>Undergraduate Minor, continued</t>
  </si>
  <si>
    <t>Undergraduate Non-Degree, continued</t>
  </si>
  <si>
    <t>Graduate Non-Degree</t>
  </si>
  <si>
    <t xml:space="preserve">Undergraduate Non-Degree  </t>
  </si>
  <si>
    <t>Graduate Licensure or Endorsement</t>
  </si>
  <si>
    <t>Undergraduate Licensure or Endorsement</t>
  </si>
  <si>
    <t>Screenwriting Arts</t>
  </si>
  <si>
    <t>Education Studies and Human Relations</t>
  </si>
  <si>
    <t>World Language Education</t>
  </si>
  <si>
    <t>Master of Public Affairs</t>
  </si>
  <si>
    <t>Doctor of Education</t>
  </si>
  <si>
    <t>Special Collections Librarianship</t>
  </si>
  <si>
    <t>Latina/o/x Studies</t>
  </si>
  <si>
    <t>Religion and Media</t>
  </si>
  <si>
    <t>Master of Science, continued</t>
  </si>
  <si>
    <t>Undergraduate Certificate, continued</t>
  </si>
  <si>
    <t>Undergraduate Licensure or Endorsement, continued</t>
  </si>
  <si>
    <t>Education Studies and Human Relations Interest</t>
  </si>
  <si>
    <t>Pre-Medical Laboratory Science</t>
  </si>
  <si>
    <t>Therapeutic Recreation (NCTRC Certification) Interest</t>
  </si>
  <si>
    <t>Naval Science and Technology</t>
  </si>
  <si>
    <t>Applied Behavior Analysis</t>
  </si>
  <si>
    <t>Innovation</t>
  </si>
  <si>
    <t>Media Management</t>
  </si>
  <si>
    <t>News and Media Literacy</t>
  </si>
  <si>
    <t>Dyslexia Specialist</t>
  </si>
  <si>
    <t>Interdisciplinary Summer Undergraduate Program</t>
  </si>
  <si>
    <t>Summer Research Experiences for Undergraduates</t>
  </si>
  <si>
    <t>Health Studies</t>
  </si>
  <si>
    <t>Translation</t>
  </si>
  <si>
    <t>Counselor Education</t>
  </si>
  <si>
    <t>Sustainable Development</t>
  </si>
  <si>
    <t>Artificial Intelligence, Modeling and Simulation in Engineering</t>
  </si>
  <si>
    <t>Social Justice and the Performing Arts</t>
  </si>
  <si>
    <t>Urban Studies</t>
  </si>
  <si>
    <t>Adult Gerontology Primary Care Nurse Practitioner</t>
  </si>
  <si>
    <t>K-12 Equity and Inclusion</t>
  </si>
  <si>
    <t>Talent Development</t>
  </si>
  <si>
    <t>Transportation Planning</t>
  </si>
  <si>
    <t>Lifestyle Medicine</t>
  </si>
  <si>
    <t>Public Policy</t>
  </si>
  <si>
    <t>Project Lead The Way at Iowa</t>
  </si>
  <si>
    <t>Biochemistry and Molecular Biology</t>
  </si>
  <si>
    <t>Gender, Women's, and Sexuality Studies</t>
  </si>
  <si>
    <t>Sport Media and Culture</t>
  </si>
  <si>
    <t>Pre-Dietetics</t>
  </si>
  <si>
    <t>Health Services and Policy Research</t>
  </si>
  <si>
    <t>Criminology</t>
  </si>
  <si>
    <t>Medieval Studies</t>
  </si>
  <si>
    <t>Sustainability</t>
  </si>
  <si>
    <t>Corporate Finance</t>
  </si>
  <si>
    <t>Financial Decision-Making</t>
  </si>
  <si>
    <t>Institutional Research and Effectiveness</t>
  </si>
  <si>
    <t>Investment Management</t>
  </si>
  <si>
    <t>Responsible Resource Management</t>
  </si>
  <si>
    <t>Arabic Studies</t>
  </si>
  <si>
    <t>Inclusive Recreation</t>
  </si>
  <si>
    <t xml:space="preserve">Notes: "Program of study" (POS) counts for this report are rolled up at the program level (by declaration type and objective) and do not include declared  sub-programs as unique POSs.  Individual </t>
  </si>
  <si>
    <t xml:space="preserve">      students are counted multiple times if they are enrolled in multiple programs of study.</t>
  </si>
  <si>
    <t xml:space="preserve">  Non-Degree counts include graduate students registered under "professional improvement" status and undergraduate students registered for  "personal development," as well as other students in </t>
  </si>
  <si>
    <t xml:space="preserve">      programs without a declared degree objective.</t>
  </si>
  <si>
    <t xml:space="preserve">  Name changes (as of first fall census date after change was implemented)</t>
  </si>
  <si>
    <t>Biochemistry was renamed Biochemistry and Molecular Biology (fall 2023).</t>
  </si>
  <si>
    <t>Sport Studies was renamed Sport Media and Culture (fall 2023).</t>
  </si>
  <si>
    <t>Arabic Language was renamed Arabic Studies (fall 2022).</t>
  </si>
  <si>
    <t>The MA in Journalism was renamed Mass Communication (fall 2022).</t>
  </si>
  <si>
    <t>The PhD in Mass Communications renamed Mass Communication (fall 2022).</t>
  </si>
  <si>
    <t>The minor in Physical Activity and Nutrition Science was renamed Lifestyle Medicine (fall 2022).</t>
  </si>
  <si>
    <t>Rehabilitation and Counselor Education was renamed Counselor Education (fall 2022).</t>
  </si>
  <si>
    <t>Transportation Studies was renamed Transportation Planning (fall 2022).</t>
  </si>
  <si>
    <t>The minor in Mass Communication was renamed News and Media Literacy (fall 2021).</t>
  </si>
  <si>
    <t>Foreign Language Education was renamed World Language Education (fall 2020).</t>
  </si>
  <si>
    <t>Comparative Literature - Translation was renamed Literary Translation (fall 2019).</t>
  </si>
  <si>
    <t>Event Planning was renamed Event Management (fall 2019).</t>
  </si>
  <si>
    <t>The BS in Science Education was renamed Science Studies (fall 2019).</t>
  </si>
  <si>
    <t>American Indian and Native Studies was renamed Native American and Indigenous Studies (fall 2018).</t>
  </si>
  <si>
    <t>Aging Studies was renamed Aging and Longevity Studies (fall 2017).</t>
  </si>
  <si>
    <t>Inclusive Recreation Interest was renamed Therapeutic Recreation Interest (fall 2016).</t>
  </si>
  <si>
    <t>Performing Arts Entrepreneurship was renamed Arts Entrepreneurship (fall 2016).</t>
  </si>
  <si>
    <t>The MBA for Professionals and Managers was renamed the Professional MBA Program (fall 2016).</t>
  </si>
  <si>
    <t xml:space="preserve">  The BA in Health and Human Physiology transitioned to the BS in Exercise Science, BS in Health Promotion, and BA in Health Studies (fall 2023).</t>
  </si>
  <si>
    <t>Counseling and Behavioral Health Services</t>
  </si>
  <si>
    <t>Entrepreneurship</t>
  </si>
  <si>
    <t>Iowa MBA Program</t>
  </si>
  <si>
    <t>Digital Arts</t>
  </si>
  <si>
    <t>Business Communication</t>
  </si>
  <si>
    <t>Multilingualism and Culturally Responsive Practice in SLP</t>
  </si>
  <si>
    <t>Radiochemistry</t>
  </si>
  <si>
    <t>Strategy</t>
  </si>
  <si>
    <t>Criminology, Law, and Justice</t>
  </si>
  <si>
    <t>Earth and Environmental Sciences</t>
  </si>
  <si>
    <t>Geographical and Sustainability Sciences</t>
  </si>
  <si>
    <t>Audiology</t>
  </si>
  <si>
    <t>Speech Language Pathology</t>
  </si>
  <si>
    <t>Applied Climate Science and Energy Technologies</t>
  </si>
  <si>
    <t>Jewish Studies</t>
  </si>
  <si>
    <t>Artificial Intelligence and Machine Learning</t>
  </si>
  <si>
    <t>Artificial Intelligence and Technology Management</t>
  </si>
  <si>
    <t>Emergency Medicine and Critical Care Pharmacotherapy</t>
  </si>
  <si>
    <t>Kirkwood ROTC Program</t>
  </si>
  <si>
    <t>The Doctor of Audiology in Speech Pathology and Audiology was renamed Doctor Audiology in Audiology (fall 2025).</t>
  </si>
  <si>
    <t>Graduate Non-Degree, continued</t>
  </si>
  <si>
    <t>is start row</t>
  </si>
  <si>
    <t>last start row</t>
  </si>
  <si>
    <t>mod</t>
  </si>
  <si>
    <t>X</t>
  </si>
  <si>
    <t>Level  |  Program of Study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</si>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</sst>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  <scheme val="minor"/>
    </font>
    <font>
      <sz val="8"/>
      <name val="Arial"/>
      <family val="2"/>
      <scheme val="minor"/>
    </font>
    <font>
      <i/>
      <sz val="8"/>
      <color theme="1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  <scheme val="minor"/>
    </font>
    <font>
      <i/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" fontId="2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centerContinuous" vertical="center" wrapText="1"/>
    </xf>
    <xf numFmtId="0" fontId="4" fillId="0" borderId="0" xfId="0" applyFont="1"/>
    <xf numFmtId="0" fontId="6" fillId="0" borderId="0" xfId="0" applyFont="1" applyAlignment="1">
      <alignment horizontal="centerContinuous" vertical="center" wrapText="1"/>
    </xf>
    <xf numFmtId="0" fontId="6" fillId="0" borderId="0" xfId="0" applyFont="1"/>
    <xf numFmtId="0" fontId="5" fillId="0" borderId="0" xfId="0" applyFont="1"/>
    <xf numFmtId="1" fontId="2" fillId="2" borderId="2" xfId="0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164" fontId="5" fillId="0" borderId="0" xfId="1" applyNumberFormat="1" applyFont="1" applyBorder="1"/>
    <xf numFmtId="164" fontId="4" fillId="0" borderId="0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 applyBorder="1"/>
    <xf numFmtId="164" fontId="6" fillId="0" borderId="0" xfId="1" applyNumberFormat="1" applyFont="1" applyBorder="1" applyAlignment="1">
      <alignment horizontal="centerContinuous"/>
    </xf>
    <xf numFmtId="0" fontId="11" fillId="0" borderId="0" xfId="0" applyFont="1"/>
    <xf numFmtId="0" fontId="13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9" fillId="0" borderId="0" xfId="0" applyFont="1"/>
    <xf numFmtId="164" fontId="5" fillId="0" borderId="0" xfId="1" applyNumberFormat="1" applyFont="1" applyFill="1" applyBorder="1"/>
    <xf numFmtId="164" fontId="4" fillId="0" borderId="0" xfId="1" applyNumberFormat="1" applyFont="1" applyFill="1"/>
    <xf numFmtId="0" fontId="6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indent="3"/>
    </xf>
    <xf numFmtId="0" fontId="4" fillId="0" borderId="0" xfId="0" applyFont="1" applyAlignment="1">
      <alignment horizontal="left" indent="3"/>
    </xf>
    <xf numFmtId="0" fontId="8" fillId="0" borderId="0" xfId="0" applyFont="1" applyAlignment="1">
      <alignment horizontal="left" indent="3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1" fontId="12" fillId="2" borderId="0" xfId="0" applyNumberFormat="1" applyFont="1" applyFill="1" applyAlignment="1">
      <alignment horizontal="left" indent="1"/>
    </xf>
    <xf numFmtId="1" fontId="2" fillId="2" borderId="0" xfId="0" applyNumberFormat="1" applyFont="1" applyFill="1" applyAlignment="1">
      <alignment horizontal="right"/>
    </xf>
    <xf numFmtId="1" fontId="12" fillId="2" borderId="3" xfId="0" applyNumberFormat="1" applyFont="1" applyFill="1" applyBorder="1" applyAlignment="1">
      <alignment horizontal="left" indent="1"/>
    </xf>
  </cellXfs>
  <cellStyles count="2">
    <cellStyle name="Comma" xfId="1" builtinId="3"/>
    <cellStyle name="Normal" xfId="0" builtinId="0"/>
  </cellStyles>
  <dxfs count="1">
    <dxf>
      <border>
        <bottom style="dotted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AB38-7EDE-4EB7-8B8C-B71665F2EF26}">
  <sheetPr>
    <pageSetUpPr fitToPage="1"/>
  </sheetPr>
  <dimension ref="A1:AC818"/>
  <sheetViews>
    <sheetView showGridLines="0" tabSelected="1" zoomScaleNormal="100" zoomScaleSheetLayoutView="90" workbookViewId="0">
      <pane xSplit="2" ySplit="3" topLeftCell="C4" activePane="bottomRight" state="frozen"/>
      <selection activeCell="G533" sqref="G533:P585"/>
      <selection pane="topRight" activeCell="G533" sqref="G533:P585"/>
      <selection pane="bottomLeft" activeCell="G533" sqref="G533:P585"/>
      <selection pane="bottomRight" activeCell="B1" sqref="B1"/>
    </sheetView>
  </sheetViews>
  <sheetFormatPr defaultColWidth="9" defaultRowHeight="10.5" customHeight="1" x14ac:dyDescent="0.3"/>
  <cols>
    <col min="1" max="1" width="4.08203125" style="5" hidden="1" customWidth="1"/>
    <col min="2" max="2" width="33.83203125" style="5" customWidth="1"/>
    <col min="3" max="12" width="8.58203125" style="5" customWidth="1"/>
    <col min="14" max="17" width="9" customWidth="1"/>
    <col min="18" max="18" width="5.25" style="5" customWidth="1"/>
    <col min="19" max="25" width="9" style="5" customWidth="1"/>
    <col min="26" max="26" width="9" style="5"/>
    <col min="27" max="28" width="4.08203125" style="5" customWidth="1"/>
    <col min="29" max="29" width="3.33203125" style="5" customWidth="1"/>
    <col min="30" max="16384" width="9" style="5"/>
  </cols>
  <sheetData>
    <row r="1" spans="1:29" ht="14" customHeight="1" x14ac:dyDescent="0.3">
      <c r="B1" s="2" t="s">
        <v>364</v>
      </c>
      <c r="C1" s="4"/>
      <c r="D1" s="4"/>
      <c r="E1" s="4"/>
      <c r="F1" s="4"/>
      <c r="G1" s="4"/>
      <c r="H1" s="4"/>
      <c r="I1" s="4"/>
      <c r="J1" s="4"/>
      <c r="K1" s="4"/>
      <c r="L1" s="4"/>
      <c r="AA1" s="22" t="s">
        <v>480</v>
      </c>
      <c r="AB1" s="22" t="s">
        <v>481</v>
      </c>
      <c r="AC1" s="22" t="s">
        <v>482</v>
      </c>
    </row>
    <row r="2" spans="1:29" ht="10.5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AA2" s="5">
        <f t="shared" ref="AA2:AA65" si="0">COUNTA(A2)</f>
        <v>0</v>
      </c>
      <c r="AB2" s="5">
        <f>IFERROR(_xlfn.XMATCH(1, AA$1:AA2, 0, -1),0)</f>
        <v>0</v>
      </c>
      <c r="AC2" s="5" t="str">
        <f>IF(OR(ROW()=AB2,B2=""),"",MOD(ROW()-AB2,4) + IF(AND(MOD(ROW()-AB2,4)=0,$B3&lt;&gt;""),4,0))</f>
        <v/>
      </c>
    </row>
    <row r="3" spans="1:29" ht="10.5" customHeight="1" x14ac:dyDescent="0.3">
      <c r="A3" s="5" t="s">
        <v>483</v>
      </c>
      <c r="B3" s="23" t="s">
        <v>484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  <c r="AA3" s="5">
        <f t="shared" si="0"/>
        <v>1</v>
      </c>
      <c r="AB3" s="5">
        <f>IFERROR(_xlfn.XMATCH(1, AA$1:AA3, 0, -1),0)</f>
        <v>3</v>
      </c>
      <c r="AC3" s="5" t="str">
        <f t="shared" ref="AC3:AC65" si="1">IF(OR(ROW()=AB3,B3=""),"",MOD(ROW()-AB3,4) + IF(AND(MOD(ROW()-AB3,4)=0,$B4&lt;&gt;""),4,0))</f>
        <v/>
      </c>
    </row>
    <row r="4" spans="1:29" ht="10.5" customHeight="1" x14ac:dyDescent="0.3">
      <c r="A4" s="5" t="s">
        <v>483</v>
      </c>
      <c r="B4" s="7" t="s">
        <v>179</v>
      </c>
      <c r="C4" s="8">
        <f t="shared" ref="C4:L4" si="2">+C5+C6+C84+C95+C102+C103+C104+C154+C164+C167</f>
        <v>29492</v>
      </c>
      <c r="D4" s="8">
        <f t="shared" si="2"/>
        <v>30037</v>
      </c>
      <c r="E4" s="8">
        <f t="shared" si="2"/>
        <v>30096</v>
      </c>
      <c r="F4" s="8">
        <f t="shared" si="2"/>
        <v>29380</v>
      </c>
      <c r="G4" s="8">
        <f t="shared" si="2"/>
        <v>28124</v>
      </c>
      <c r="H4" s="8">
        <f t="shared" si="2"/>
        <v>27285</v>
      </c>
      <c r="I4" s="8">
        <f t="shared" si="2"/>
        <v>27814</v>
      </c>
      <c r="J4" s="8">
        <f t="shared" si="2"/>
        <v>28253</v>
      </c>
      <c r="K4" s="8">
        <f t="shared" si="2"/>
        <v>29188</v>
      </c>
      <c r="L4" s="8">
        <f t="shared" si="2"/>
        <v>30530</v>
      </c>
      <c r="AA4" s="5">
        <f t="shared" si="0"/>
        <v>1</v>
      </c>
      <c r="AB4" s="5">
        <f>IFERROR(_xlfn.XMATCH(1, AA$1:AA4, 0, -1),0)</f>
        <v>4</v>
      </c>
      <c r="AC4" s="5" t="str">
        <f t="shared" si="1"/>
        <v/>
      </c>
    </row>
    <row r="5" spans="1:29" ht="10.5" customHeight="1" x14ac:dyDescent="0.3">
      <c r="A5" s="5" t="s">
        <v>483</v>
      </c>
      <c r="B5" s="27" t="s">
        <v>22</v>
      </c>
      <c r="C5" s="9">
        <v>173</v>
      </c>
      <c r="D5" s="9">
        <v>152</v>
      </c>
      <c r="E5" s="9">
        <v>128</v>
      </c>
      <c r="F5" s="9">
        <v>106</v>
      </c>
      <c r="G5" s="9">
        <v>93</v>
      </c>
      <c r="H5" s="9">
        <v>81</v>
      </c>
      <c r="I5" s="9">
        <v>76</v>
      </c>
      <c r="J5" s="9">
        <v>76</v>
      </c>
      <c r="K5" s="9">
        <v>68</v>
      </c>
      <c r="L5" s="9">
        <v>62</v>
      </c>
      <c r="AA5" s="5">
        <f t="shared" si="0"/>
        <v>1</v>
      </c>
      <c r="AB5" s="5">
        <f>IFERROR(_xlfn.XMATCH(1, AA$1:AA5, 0, -1),0)</f>
        <v>5</v>
      </c>
      <c r="AC5" s="5" t="str">
        <f t="shared" si="1"/>
        <v/>
      </c>
    </row>
    <row r="6" spans="1:29" ht="10.5" customHeight="1" x14ac:dyDescent="0.3">
      <c r="A6" s="5" t="s">
        <v>483</v>
      </c>
      <c r="B6" s="27" t="s">
        <v>21</v>
      </c>
      <c r="C6" s="9">
        <f t="shared" ref="C6:L6" si="3">SUM(C7:C83)-C51</f>
        <v>10821</v>
      </c>
      <c r="D6" s="9">
        <f t="shared" si="3"/>
        <v>11152</v>
      </c>
      <c r="E6" s="9">
        <f t="shared" si="3"/>
        <v>11399</v>
      </c>
      <c r="F6" s="9">
        <f t="shared" si="3"/>
        <v>11315</v>
      </c>
      <c r="G6" s="9">
        <f t="shared" si="3"/>
        <v>10958</v>
      </c>
      <c r="H6" s="9">
        <f t="shared" si="3"/>
        <v>10577</v>
      </c>
      <c r="I6" s="9">
        <f t="shared" si="3"/>
        <v>10852</v>
      </c>
      <c r="J6" s="9">
        <f t="shared" si="3"/>
        <v>10201</v>
      </c>
      <c r="K6" s="9">
        <f t="shared" si="3"/>
        <v>10196</v>
      </c>
      <c r="L6" s="9">
        <f t="shared" si="3"/>
        <v>10063</v>
      </c>
      <c r="AA6" s="5">
        <f t="shared" si="0"/>
        <v>1</v>
      </c>
      <c r="AB6" s="5">
        <f>IFERROR(_xlfn.XMATCH(1, AA$1:AA6, 0, -1),0)</f>
        <v>6</v>
      </c>
      <c r="AC6" s="5" t="str">
        <f t="shared" si="1"/>
        <v/>
      </c>
    </row>
    <row r="7" spans="1:29" ht="10.5" customHeight="1" x14ac:dyDescent="0.3">
      <c r="B7" s="24" t="s">
        <v>63</v>
      </c>
      <c r="C7" s="11">
        <v>13</v>
      </c>
      <c r="D7" s="11">
        <v>13</v>
      </c>
      <c r="E7" s="11">
        <v>13</v>
      </c>
      <c r="F7" s="11">
        <v>15</v>
      </c>
      <c r="G7" s="11">
        <v>8</v>
      </c>
      <c r="H7" s="11">
        <v>10</v>
      </c>
      <c r="I7" s="11">
        <v>18</v>
      </c>
      <c r="J7" s="11">
        <v>16</v>
      </c>
      <c r="K7" s="11">
        <v>11</v>
      </c>
      <c r="L7" s="11">
        <v>7</v>
      </c>
      <c r="AA7" s="5">
        <f t="shared" si="0"/>
        <v>0</v>
      </c>
      <c r="AB7" s="5">
        <f>IFERROR(_xlfn.XMATCH(1, AA$1:AA7, 0, -1),0)</f>
        <v>6</v>
      </c>
      <c r="AC7" s="5">
        <f t="shared" si="1"/>
        <v>1</v>
      </c>
    </row>
    <row r="8" spans="1:29" ht="10.5" customHeight="1" x14ac:dyDescent="0.3">
      <c r="B8" s="24" t="s">
        <v>119</v>
      </c>
      <c r="C8" s="11">
        <v>10</v>
      </c>
      <c r="D8" s="11">
        <v>16</v>
      </c>
      <c r="E8" s="11">
        <v>9</v>
      </c>
      <c r="F8" s="11">
        <v>9</v>
      </c>
      <c r="G8" s="11">
        <v>10</v>
      </c>
      <c r="H8" s="11">
        <v>9</v>
      </c>
      <c r="I8" s="11">
        <v>5</v>
      </c>
      <c r="J8" s="11">
        <v>9</v>
      </c>
      <c r="K8" s="11">
        <v>6</v>
      </c>
      <c r="L8" s="11">
        <v>2</v>
      </c>
      <c r="AA8" s="5">
        <f t="shared" si="0"/>
        <v>0</v>
      </c>
      <c r="AB8" s="5">
        <f>IFERROR(_xlfn.XMATCH(1, AA$1:AA8, 0, -1),0)</f>
        <v>6</v>
      </c>
      <c r="AC8" s="5">
        <f t="shared" si="1"/>
        <v>2</v>
      </c>
    </row>
    <row r="9" spans="1:29" ht="10.5" customHeight="1" x14ac:dyDescent="0.3">
      <c r="B9" s="24" t="s">
        <v>131</v>
      </c>
      <c r="C9" s="11">
        <v>26</v>
      </c>
      <c r="D9" s="11">
        <v>26</v>
      </c>
      <c r="E9" s="11">
        <v>16</v>
      </c>
      <c r="F9" s="11">
        <v>23</v>
      </c>
      <c r="G9" s="11">
        <v>26</v>
      </c>
      <c r="H9" s="11">
        <v>25</v>
      </c>
      <c r="I9" s="11">
        <v>42</v>
      </c>
      <c r="J9" s="11">
        <v>49</v>
      </c>
      <c r="K9" s="11">
        <v>45</v>
      </c>
      <c r="L9" s="11">
        <v>53</v>
      </c>
      <c r="AA9" s="5">
        <f t="shared" si="0"/>
        <v>0</v>
      </c>
      <c r="AB9" s="5">
        <f>IFERROR(_xlfn.XMATCH(1, AA$1:AA9, 0, -1),0)</f>
        <v>6</v>
      </c>
      <c r="AC9" s="5">
        <f t="shared" si="1"/>
        <v>3</v>
      </c>
    </row>
    <row r="10" spans="1:29" ht="10.5" customHeight="1" x14ac:dyDescent="0.3">
      <c r="B10" s="24" t="s">
        <v>79</v>
      </c>
      <c r="C10" s="11">
        <v>92</v>
      </c>
      <c r="D10" s="11">
        <v>96</v>
      </c>
      <c r="E10" s="11">
        <v>92</v>
      </c>
      <c r="F10" s="11">
        <v>81</v>
      </c>
      <c r="G10" s="11">
        <v>78</v>
      </c>
      <c r="H10" s="11">
        <v>87</v>
      </c>
      <c r="I10" s="11">
        <v>84</v>
      </c>
      <c r="J10" s="11">
        <v>77</v>
      </c>
      <c r="K10" s="11">
        <v>96</v>
      </c>
      <c r="L10" s="11">
        <v>79</v>
      </c>
      <c r="AA10" s="5">
        <f t="shared" si="0"/>
        <v>0</v>
      </c>
      <c r="AB10" s="5">
        <f>IFERROR(_xlfn.XMATCH(1, AA$1:AA10, 0, -1),0)</f>
        <v>6</v>
      </c>
      <c r="AC10" s="5">
        <f t="shared" si="1"/>
        <v>4</v>
      </c>
    </row>
    <row r="11" spans="1:29" ht="10.5" customHeight="1" x14ac:dyDescent="0.3">
      <c r="B11" s="24" t="s">
        <v>9</v>
      </c>
      <c r="C11" s="11">
        <v>561</v>
      </c>
      <c r="D11" s="11">
        <v>536</v>
      </c>
      <c r="E11" s="11">
        <v>517</v>
      </c>
      <c r="F11" s="11">
        <v>472</v>
      </c>
      <c r="G11" s="11">
        <v>414</v>
      </c>
      <c r="H11" s="11">
        <v>391</v>
      </c>
      <c r="I11" s="11">
        <v>386</v>
      </c>
      <c r="J11" s="11">
        <v>364</v>
      </c>
      <c r="K11" s="11">
        <v>309</v>
      </c>
      <c r="L11" s="11">
        <v>271</v>
      </c>
      <c r="AA11" s="5">
        <f t="shared" si="0"/>
        <v>0</v>
      </c>
      <c r="AB11" s="5">
        <f>IFERROR(_xlfn.XMATCH(1, AA$1:AA11, 0, -1),0)</f>
        <v>6</v>
      </c>
      <c r="AC11" s="5">
        <f t="shared" si="1"/>
        <v>1</v>
      </c>
    </row>
    <row r="12" spans="1:29" ht="10.5" customHeight="1" x14ac:dyDescent="0.3">
      <c r="B12" s="24" t="s">
        <v>184</v>
      </c>
      <c r="C12" s="11">
        <v>0</v>
      </c>
      <c r="D12" s="11">
        <v>0</v>
      </c>
      <c r="E12" s="11">
        <v>0</v>
      </c>
      <c r="F12" s="11">
        <v>12</v>
      </c>
      <c r="G12" s="11">
        <v>15</v>
      </c>
      <c r="H12" s="11">
        <v>14</v>
      </c>
      <c r="I12" s="11">
        <v>18</v>
      </c>
      <c r="J12" s="11">
        <v>19</v>
      </c>
      <c r="K12" s="11">
        <v>24</v>
      </c>
      <c r="L12" s="11">
        <v>18</v>
      </c>
      <c r="AA12" s="5">
        <f t="shared" si="0"/>
        <v>0</v>
      </c>
      <c r="AB12" s="5">
        <f>IFERROR(_xlfn.XMATCH(1, AA$1:AA12, 0, -1),0)</f>
        <v>6</v>
      </c>
      <c r="AC12" s="5">
        <f t="shared" si="1"/>
        <v>2</v>
      </c>
    </row>
    <row r="13" spans="1:29" ht="10.5" customHeight="1" x14ac:dyDescent="0.3">
      <c r="B13" s="24" t="s">
        <v>143</v>
      </c>
      <c r="C13" s="11">
        <v>35</v>
      </c>
      <c r="D13" s="11">
        <v>38</v>
      </c>
      <c r="E13" s="11">
        <v>39</v>
      </c>
      <c r="F13" s="11">
        <v>24</v>
      </c>
      <c r="G13" s="11">
        <v>22</v>
      </c>
      <c r="H13" s="11">
        <v>31</v>
      </c>
      <c r="I13" s="11">
        <v>38</v>
      </c>
      <c r="J13" s="11">
        <v>44</v>
      </c>
      <c r="K13" s="11">
        <v>39</v>
      </c>
      <c r="L13" s="11">
        <v>37</v>
      </c>
      <c r="AA13" s="5">
        <f t="shared" si="0"/>
        <v>0</v>
      </c>
      <c r="AB13" s="5">
        <f>IFERROR(_xlfn.XMATCH(1, AA$1:AA13, 0, -1),0)</f>
        <v>6</v>
      </c>
      <c r="AC13" s="5">
        <f t="shared" si="1"/>
        <v>3</v>
      </c>
    </row>
    <row r="14" spans="1:29" ht="10.5" customHeight="1" x14ac:dyDescent="0.3">
      <c r="B14" s="24" t="s">
        <v>126</v>
      </c>
      <c r="C14" s="11">
        <v>87</v>
      </c>
      <c r="D14" s="11">
        <v>101</v>
      </c>
      <c r="E14" s="11">
        <v>84</v>
      </c>
      <c r="F14" s="11">
        <v>78</v>
      </c>
      <c r="G14" s="11">
        <v>70</v>
      </c>
      <c r="H14" s="11">
        <v>50</v>
      </c>
      <c r="I14" s="11">
        <v>49</v>
      </c>
      <c r="J14" s="11">
        <v>47</v>
      </c>
      <c r="K14" s="11">
        <v>45</v>
      </c>
      <c r="L14" s="11">
        <v>39</v>
      </c>
      <c r="AA14" s="5">
        <f t="shared" si="0"/>
        <v>0</v>
      </c>
      <c r="AB14" s="5">
        <f>IFERROR(_xlfn.XMATCH(1, AA$1:AA14, 0, -1),0)</f>
        <v>6</v>
      </c>
      <c r="AC14" s="5">
        <f t="shared" si="1"/>
        <v>4</v>
      </c>
    </row>
    <row r="15" spans="1:29" ht="10.5" customHeight="1" x14ac:dyDescent="0.3">
      <c r="B15" s="24" t="s">
        <v>145</v>
      </c>
      <c r="C15" s="11">
        <v>6</v>
      </c>
      <c r="D15" s="11">
        <v>5</v>
      </c>
      <c r="E15" s="11">
        <v>8</v>
      </c>
      <c r="F15" s="11">
        <v>8</v>
      </c>
      <c r="G15" s="11">
        <v>10</v>
      </c>
      <c r="H15" s="11">
        <v>10</v>
      </c>
      <c r="I15" s="11">
        <v>16</v>
      </c>
      <c r="J15" s="11">
        <v>14</v>
      </c>
      <c r="K15" s="11">
        <v>20</v>
      </c>
      <c r="L15" s="11">
        <v>19</v>
      </c>
      <c r="AA15" s="5">
        <f t="shared" si="0"/>
        <v>0</v>
      </c>
      <c r="AB15" s="5">
        <f>IFERROR(_xlfn.XMATCH(1, AA$1:AA15, 0, -1),0)</f>
        <v>6</v>
      </c>
      <c r="AC15" s="5">
        <f t="shared" si="1"/>
        <v>1</v>
      </c>
    </row>
    <row r="16" spans="1:29" ht="10.5" customHeight="1" x14ac:dyDescent="0.3">
      <c r="B16" s="24" t="s">
        <v>420</v>
      </c>
      <c r="C16" s="11">
        <v>156</v>
      </c>
      <c r="D16" s="11">
        <v>183</v>
      </c>
      <c r="E16" s="11">
        <v>183</v>
      </c>
      <c r="F16" s="11">
        <v>167</v>
      </c>
      <c r="G16" s="11">
        <v>144</v>
      </c>
      <c r="H16" s="11">
        <v>160</v>
      </c>
      <c r="I16" s="11">
        <v>181</v>
      </c>
      <c r="J16" s="11">
        <v>188</v>
      </c>
      <c r="K16" s="11">
        <v>224</v>
      </c>
      <c r="L16" s="11">
        <v>256</v>
      </c>
      <c r="AA16" s="5">
        <f t="shared" si="0"/>
        <v>0</v>
      </c>
      <c r="AB16" s="5">
        <f>IFERROR(_xlfn.XMATCH(1, AA$1:AA16, 0, -1),0)</f>
        <v>6</v>
      </c>
      <c r="AC16" s="5">
        <f t="shared" si="1"/>
        <v>2</v>
      </c>
    </row>
    <row r="17" spans="2:29" ht="10.5" customHeight="1" x14ac:dyDescent="0.3">
      <c r="B17" s="24" t="s">
        <v>91</v>
      </c>
      <c r="C17" s="11">
        <v>519</v>
      </c>
      <c r="D17" s="11">
        <v>468</v>
      </c>
      <c r="E17" s="11">
        <v>486</v>
      </c>
      <c r="F17" s="11">
        <v>435</v>
      </c>
      <c r="G17" s="11">
        <v>430</v>
      </c>
      <c r="H17" s="11">
        <v>456</v>
      </c>
      <c r="I17" s="11">
        <v>493</v>
      </c>
      <c r="J17" s="11">
        <v>462</v>
      </c>
      <c r="K17" s="11">
        <v>558</v>
      </c>
      <c r="L17" s="11">
        <v>640</v>
      </c>
      <c r="AA17" s="5">
        <f t="shared" si="0"/>
        <v>0</v>
      </c>
      <c r="AB17" s="5">
        <f>IFERROR(_xlfn.XMATCH(1, AA$1:AA17, 0, -1),0)</f>
        <v>6</v>
      </c>
      <c r="AC17" s="5">
        <f t="shared" si="1"/>
        <v>3</v>
      </c>
    </row>
    <row r="18" spans="2:29" ht="10.5" customHeight="1" x14ac:dyDescent="0.3">
      <c r="B18" s="24" t="s">
        <v>4</v>
      </c>
      <c r="C18" s="11">
        <v>91</v>
      </c>
      <c r="D18" s="11">
        <v>117</v>
      </c>
      <c r="E18" s="11">
        <v>129</v>
      </c>
      <c r="F18" s="11">
        <v>104</v>
      </c>
      <c r="G18" s="11">
        <v>106</v>
      </c>
      <c r="H18" s="11">
        <v>104</v>
      </c>
      <c r="I18" s="11">
        <v>115</v>
      </c>
      <c r="J18" s="11">
        <v>137</v>
      </c>
      <c r="K18" s="11">
        <v>134</v>
      </c>
      <c r="L18" s="11">
        <v>136</v>
      </c>
      <c r="AA18" s="5">
        <f t="shared" si="0"/>
        <v>0</v>
      </c>
      <c r="AB18" s="5">
        <f>IFERROR(_xlfn.XMATCH(1, AA$1:AA18, 0, -1),0)</f>
        <v>6</v>
      </c>
      <c r="AC18" s="5">
        <f t="shared" si="1"/>
        <v>4</v>
      </c>
    </row>
    <row r="19" spans="2:29" ht="10.5" customHeight="1" x14ac:dyDescent="0.3">
      <c r="B19" s="24" t="s">
        <v>128</v>
      </c>
      <c r="C19" s="11">
        <v>233</v>
      </c>
      <c r="D19" s="11">
        <v>277</v>
      </c>
      <c r="E19" s="11">
        <v>285</v>
      </c>
      <c r="F19" s="11">
        <v>283</v>
      </c>
      <c r="G19" s="11">
        <v>278</v>
      </c>
      <c r="H19" s="11">
        <v>257</v>
      </c>
      <c r="I19" s="11">
        <v>272</v>
      </c>
      <c r="J19" s="11">
        <v>265</v>
      </c>
      <c r="K19" s="11">
        <v>248</v>
      </c>
      <c r="L19" s="11">
        <v>229</v>
      </c>
      <c r="AA19" s="5">
        <f t="shared" si="0"/>
        <v>0</v>
      </c>
      <c r="AB19" s="5">
        <f>IFERROR(_xlfn.XMATCH(1, AA$1:AA19, 0, -1),0)</f>
        <v>6</v>
      </c>
      <c r="AC19" s="5">
        <f t="shared" si="1"/>
        <v>1</v>
      </c>
    </row>
    <row r="20" spans="2:29" ht="10.5" customHeight="1" x14ac:dyDescent="0.3">
      <c r="B20" s="24" t="s">
        <v>160</v>
      </c>
      <c r="C20" s="11">
        <v>15</v>
      </c>
      <c r="D20" s="11">
        <v>13</v>
      </c>
      <c r="E20" s="11">
        <v>18</v>
      </c>
      <c r="F20" s="11">
        <v>13</v>
      </c>
      <c r="G20" s="11">
        <v>15</v>
      </c>
      <c r="H20" s="11">
        <v>12</v>
      </c>
      <c r="I20" s="11">
        <v>15</v>
      </c>
      <c r="J20" s="11">
        <v>17</v>
      </c>
      <c r="K20" s="11">
        <v>8</v>
      </c>
      <c r="L20" s="11">
        <v>10</v>
      </c>
      <c r="AA20" s="5">
        <f t="shared" si="0"/>
        <v>0</v>
      </c>
      <c r="AB20" s="5">
        <f>IFERROR(_xlfn.XMATCH(1, AA$1:AA20, 0, -1),0)</f>
        <v>6</v>
      </c>
      <c r="AC20" s="5">
        <f t="shared" si="1"/>
        <v>2</v>
      </c>
    </row>
    <row r="21" spans="2:29" ht="10.5" customHeight="1" x14ac:dyDescent="0.3">
      <c r="B21" s="24" t="s">
        <v>11</v>
      </c>
      <c r="C21" s="11">
        <v>683</v>
      </c>
      <c r="D21" s="11">
        <v>619</v>
      </c>
      <c r="E21" s="11">
        <v>619</v>
      </c>
      <c r="F21" s="11">
        <v>645</v>
      </c>
      <c r="G21" s="11">
        <v>606</v>
      </c>
      <c r="H21" s="11">
        <v>512</v>
      </c>
      <c r="I21" s="11">
        <v>460</v>
      </c>
      <c r="J21" s="11">
        <v>452</v>
      </c>
      <c r="K21" s="11">
        <v>426</v>
      </c>
      <c r="L21" s="11">
        <v>431</v>
      </c>
      <c r="AA21" s="5">
        <f t="shared" si="0"/>
        <v>0</v>
      </c>
      <c r="AB21" s="5">
        <f>IFERROR(_xlfn.XMATCH(1, AA$1:AA21, 0, -1),0)</f>
        <v>6</v>
      </c>
      <c r="AC21" s="5">
        <f t="shared" si="1"/>
        <v>3</v>
      </c>
    </row>
    <row r="22" spans="2:29" ht="10.5" customHeight="1" x14ac:dyDescent="0.3">
      <c r="B22" s="24" t="s">
        <v>176</v>
      </c>
      <c r="C22" s="11">
        <v>8</v>
      </c>
      <c r="D22" s="11">
        <v>3</v>
      </c>
      <c r="E22" s="11">
        <v>6</v>
      </c>
      <c r="F22" s="11">
        <v>5</v>
      </c>
      <c r="G22" s="11">
        <v>2</v>
      </c>
      <c r="H22" s="11">
        <v>1</v>
      </c>
      <c r="I22" s="11">
        <v>0</v>
      </c>
      <c r="J22" s="11">
        <v>0</v>
      </c>
      <c r="K22" s="11">
        <v>0</v>
      </c>
      <c r="L22" s="11">
        <v>0</v>
      </c>
      <c r="AA22" s="5">
        <f t="shared" si="0"/>
        <v>0</v>
      </c>
      <c r="AB22" s="5">
        <f>IFERROR(_xlfn.XMATCH(1, AA$1:AA22, 0, -1),0)</f>
        <v>6</v>
      </c>
      <c r="AC22" s="5">
        <f t="shared" si="1"/>
        <v>4</v>
      </c>
    </row>
    <row r="23" spans="2:29" ht="10.5" customHeight="1" x14ac:dyDescent="0.3">
      <c r="B23" s="24" t="s">
        <v>86</v>
      </c>
      <c r="C23" s="11">
        <v>303</v>
      </c>
      <c r="D23" s="11">
        <v>308</v>
      </c>
      <c r="E23" s="11">
        <v>297</v>
      </c>
      <c r="F23" s="11">
        <v>269</v>
      </c>
      <c r="G23" s="11">
        <v>261</v>
      </c>
      <c r="H23" s="11">
        <v>252</v>
      </c>
      <c r="I23" s="11">
        <v>299</v>
      </c>
      <c r="J23" s="11">
        <v>324</v>
      </c>
      <c r="K23" s="11">
        <v>300</v>
      </c>
      <c r="L23" s="11">
        <v>198</v>
      </c>
      <c r="AA23" s="5">
        <f t="shared" si="0"/>
        <v>0</v>
      </c>
      <c r="AB23" s="5">
        <f>IFERROR(_xlfn.XMATCH(1, AA$1:AA23, 0, -1),0)</f>
        <v>6</v>
      </c>
      <c r="AC23" s="5">
        <f t="shared" si="1"/>
        <v>1</v>
      </c>
    </row>
    <row r="24" spans="2:29" ht="10.5" customHeight="1" x14ac:dyDescent="0.3">
      <c r="B24" s="25" t="s">
        <v>459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3</v>
      </c>
      <c r="L24" s="11">
        <v>54</v>
      </c>
      <c r="AA24" s="5">
        <f t="shared" si="0"/>
        <v>0</v>
      </c>
      <c r="AB24" s="5">
        <f>IFERROR(_xlfn.XMATCH(1, AA$1:AA24, 0, -1),0)</f>
        <v>6</v>
      </c>
      <c r="AC24" s="5">
        <f t="shared" si="1"/>
        <v>2</v>
      </c>
    </row>
    <row r="25" spans="2:29" ht="10.5" customHeight="1" x14ac:dyDescent="0.3">
      <c r="B25" s="24" t="s">
        <v>467</v>
      </c>
      <c r="C25" s="11">
        <v>88</v>
      </c>
      <c r="D25" s="11">
        <v>238</v>
      </c>
      <c r="E25" s="11">
        <v>327</v>
      </c>
      <c r="F25" s="11">
        <v>360</v>
      </c>
      <c r="G25" s="11">
        <v>363</v>
      </c>
      <c r="H25" s="11">
        <v>329</v>
      </c>
      <c r="I25" s="11">
        <v>358</v>
      </c>
      <c r="J25" s="11">
        <v>375</v>
      </c>
      <c r="K25" s="11">
        <v>435</v>
      </c>
      <c r="L25" s="11">
        <v>500</v>
      </c>
      <c r="AA25" s="5">
        <f t="shared" si="0"/>
        <v>0</v>
      </c>
      <c r="AB25" s="5">
        <f>IFERROR(_xlfn.XMATCH(1, AA$1:AA25, 0, -1),0)</f>
        <v>6</v>
      </c>
      <c r="AC25" s="5">
        <f t="shared" si="1"/>
        <v>3</v>
      </c>
    </row>
    <row r="26" spans="2:29" ht="10.5" customHeight="1" x14ac:dyDescent="0.3">
      <c r="B26" s="24" t="s">
        <v>155</v>
      </c>
      <c r="C26" s="11">
        <v>92</v>
      </c>
      <c r="D26" s="11">
        <v>78</v>
      </c>
      <c r="E26" s="11">
        <v>67</v>
      </c>
      <c r="F26" s="11">
        <v>61</v>
      </c>
      <c r="G26" s="11">
        <v>61</v>
      </c>
      <c r="H26" s="11">
        <v>50</v>
      </c>
      <c r="I26" s="11">
        <v>46</v>
      </c>
      <c r="J26" s="11">
        <v>50</v>
      </c>
      <c r="K26" s="11">
        <v>42</v>
      </c>
      <c r="L26" s="11">
        <v>34</v>
      </c>
      <c r="AA26" s="5">
        <f t="shared" si="0"/>
        <v>0</v>
      </c>
      <c r="AB26" s="5">
        <f>IFERROR(_xlfn.XMATCH(1, AA$1:AA26, 0, -1),0)</f>
        <v>6</v>
      </c>
      <c r="AC26" s="5">
        <f t="shared" si="1"/>
        <v>4</v>
      </c>
    </row>
    <row r="27" spans="2:29" ht="10.5" customHeight="1" x14ac:dyDescent="0.3">
      <c r="B27" s="24" t="s">
        <v>468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23</v>
      </c>
      <c r="AA27" s="5">
        <f t="shared" si="0"/>
        <v>0</v>
      </c>
      <c r="AB27" s="5">
        <f>IFERROR(_xlfn.XMATCH(1, AA$1:AA27, 0, -1),0)</f>
        <v>6</v>
      </c>
      <c r="AC27" s="5">
        <f t="shared" si="1"/>
        <v>1</v>
      </c>
    </row>
    <row r="28" spans="2:29" ht="10.5" customHeight="1" x14ac:dyDescent="0.3">
      <c r="B28" s="24" t="s">
        <v>84</v>
      </c>
      <c r="C28" s="11">
        <v>320</v>
      </c>
      <c r="D28" s="11">
        <v>243</v>
      </c>
      <c r="E28" s="11">
        <v>267</v>
      </c>
      <c r="F28" s="11">
        <v>247</v>
      </c>
      <c r="G28" s="11">
        <v>183</v>
      </c>
      <c r="H28" s="11">
        <v>156</v>
      </c>
      <c r="I28" s="11">
        <v>146</v>
      </c>
      <c r="J28" s="11">
        <v>120</v>
      </c>
      <c r="K28" s="11">
        <v>90</v>
      </c>
      <c r="L28" s="11">
        <v>127</v>
      </c>
      <c r="AA28" s="5">
        <f t="shared" si="0"/>
        <v>0</v>
      </c>
      <c r="AB28" s="5">
        <f>IFERROR(_xlfn.XMATCH(1, AA$1:AA28, 0, -1),0)</f>
        <v>6</v>
      </c>
      <c r="AC28" s="5">
        <f t="shared" si="1"/>
        <v>2</v>
      </c>
    </row>
    <row r="29" spans="2:29" ht="10.5" customHeight="1" x14ac:dyDescent="0.3">
      <c r="B29" s="24" t="s">
        <v>385</v>
      </c>
      <c r="C29" s="11">
        <v>0</v>
      </c>
      <c r="D29" s="11">
        <v>0</v>
      </c>
      <c r="E29" s="11">
        <v>0</v>
      </c>
      <c r="F29" s="11">
        <v>0</v>
      </c>
      <c r="G29" s="11">
        <v>4</v>
      </c>
      <c r="H29" s="11">
        <v>43</v>
      </c>
      <c r="I29" s="11">
        <v>83</v>
      </c>
      <c r="J29" s="11">
        <v>73</v>
      </c>
      <c r="K29" s="11">
        <v>85</v>
      </c>
      <c r="L29" s="11">
        <v>67</v>
      </c>
      <c r="AA29" s="5">
        <f t="shared" si="0"/>
        <v>0</v>
      </c>
      <c r="AB29" s="5">
        <f>IFERROR(_xlfn.XMATCH(1, AA$1:AA29, 0, -1),0)</f>
        <v>6</v>
      </c>
      <c r="AC29" s="5">
        <f t="shared" si="1"/>
        <v>3</v>
      </c>
    </row>
    <row r="30" spans="2:29" ht="10.5" customHeight="1" x14ac:dyDescent="0.3">
      <c r="B30" s="24" t="s">
        <v>95</v>
      </c>
      <c r="C30" s="11">
        <v>259</v>
      </c>
      <c r="D30" s="11">
        <v>288</v>
      </c>
      <c r="E30" s="11">
        <v>341</v>
      </c>
      <c r="F30" s="11">
        <v>337</v>
      </c>
      <c r="G30" s="11">
        <v>368</v>
      </c>
      <c r="H30" s="11">
        <v>411</v>
      </c>
      <c r="I30" s="11">
        <v>490</v>
      </c>
      <c r="J30" s="11">
        <v>521</v>
      </c>
      <c r="K30" s="11">
        <v>531</v>
      </c>
      <c r="L30" s="11">
        <v>534</v>
      </c>
      <c r="AA30" s="5">
        <f t="shared" si="0"/>
        <v>0</v>
      </c>
      <c r="AB30" s="5">
        <f>IFERROR(_xlfn.XMATCH(1, AA$1:AA30, 0, -1),0)</f>
        <v>6</v>
      </c>
      <c r="AC30" s="5">
        <f t="shared" si="1"/>
        <v>4</v>
      </c>
    </row>
    <row r="31" spans="2:29" ht="10.5" customHeight="1" x14ac:dyDescent="0.3">
      <c r="B31" s="24" t="s">
        <v>2</v>
      </c>
      <c r="C31" s="11">
        <v>680</v>
      </c>
      <c r="D31" s="11">
        <v>324</v>
      </c>
      <c r="E31" s="11">
        <v>301</v>
      </c>
      <c r="F31" s="11">
        <v>248</v>
      </c>
      <c r="G31" s="11">
        <v>235</v>
      </c>
      <c r="H31" s="11">
        <v>195</v>
      </c>
      <c r="I31" s="11">
        <v>194</v>
      </c>
      <c r="J31" s="11">
        <v>190</v>
      </c>
      <c r="K31" s="11">
        <v>161</v>
      </c>
      <c r="L31" s="11">
        <v>154</v>
      </c>
      <c r="AA31" s="5">
        <f t="shared" si="0"/>
        <v>0</v>
      </c>
      <c r="AB31" s="5">
        <f>IFERROR(_xlfn.XMATCH(1, AA$1:AA31, 0, -1),0)</f>
        <v>6</v>
      </c>
      <c r="AC31" s="5">
        <f t="shared" si="1"/>
        <v>1</v>
      </c>
    </row>
    <row r="32" spans="2:29" ht="10.5" customHeight="1" x14ac:dyDescent="0.3">
      <c r="B32" s="24" t="s">
        <v>78</v>
      </c>
      <c r="C32" s="11">
        <v>106</v>
      </c>
      <c r="D32" s="11">
        <v>521</v>
      </c>
      <c r="E32" s="11">
        <v>612</v>
      </c>
      <c r="F32" s="11">
        <v>652</v>
      </c>
      <c r="G32" s="11">
        <v>661</v>
      </c>
      <c r="H32" s="11">
        <v>649</v>
      </c>
      <c r="I32" s="11">
        <v>697</v>
      </c>
      <c r="J32" s="11">
        <v>720</v>
      </c>
      <c r="K32" s="11">
        <v>720</v>
      </c>
      <c r="L32" s="11">
        <v>680</v>
      </c>
      <c r="AA32" s="5">
        <f t="shared" si="0"/>
        <v>0</v>
      </c>
      <c r="AB32" s="5">
        <f>IFERROR(_xlfn.XMATCH(1, AA$1:AA32, 0, -1),0)</f>
        <v>6</v>
      </c>
      <c r="AC32" s="5">
        <f t="shared" si="1"/>
        <v>2</v>
      </c>
    </row>
    <row r="33" spans="2:29" ht="10.5" customHeight="1" x14ac:dyDescent="0.3">
      <c r="B33" s="24" t="s">
        <v>185</v>
      </c>
      <c r="C33" s="11">
        <v>0</v>
      </c>
      <c r="D33" s="11">
        <v>0</v>
      </c>
      <c r="E33" s="11">
        <v>0</v>
      </c>
      <c r="F33" s="11">
        <v>39</v>
      </c>
      <c r="G33" s="11">
        <v>38</v>
      </c>
      <c r="H33" s="11">
        <v>42</v>
      </c>
      <c r="I33" s="11">
        <v>39</v>
      </c>
      <c r="J33" s="11">
        <v>39</v>
      </c>
      <c r="K33" s="11">
        <v>36</v>
      </c>
      <c r="L33" s="11">
        <v>31</v>
      </c>
      <c r="AA33" s="5">
        <f t="shared" si="0"/>
        <v>0</v>
      </c>
      <c r="AB33" s="5">
        <f>IFERROR(_xlfn.XMATCH(1, AA$1:AA33, 0, -1),0)</f>
        <v>6</v>
      </c>
      <c r="AC33" s="5">
        <f t="shared" si="1"/>
        <v>3</v>
      </c>
    </row>
    <row r="34" spans="2:29" ht="10.5" customHeight="1" x14ac:dyDescent="0.3">
      <c r="B34" s="24" t="s">
        <v>19</v>
      </c>
      <c r="C34" s="11">
        <v>405</v>
      </c>
      <c r="D34" s="11">
        <v>528</v>
      </c>
      <c r="E34" s="11">
        <v>623</v>
      </c>
      <c r="F34" s="11">
        <v>713</v>
      </c>
      <c r="G34" s="11">
        <v>688</v>
      </c>
      <c r="H34" s="11">
        <v>557</v>
      </c>
      <c r="I34" s="11">
        <v>482</v>
      </c>
      <c r="J34" s="11">
        <v>554</v>
      </c>
      <c r="K34" s="11">
        <v>565</v>
      </c>
      <c r="L34" s="11">
        <v>489</v>
      </c>
      <c r="AA34" s="5">
        <f t="shared" si="0"/>
        <v>0</v>
      </c>
      <c r="AB34" s="5">
        <f>IFERROR(_xlfn.XMATCH(1, AA$1:AA34, 0, -1),0)</f>
        <v>6</v>
      </c>
      <c r="AC34" s="5">
        <f t="shared" si="1"/>
        <v>4</v>
      </c>
    </row>
    <row r="35" spans="2:29" ht="10.5" customHeight="1" x14ac:dyDescent="0.3">
      <c r="B35" s="24" t="s">
        <v>141</v>
      </c>
      <c r="C35" s="11">
        <v>38</v>
      </c>
      <c r="D35" s="11">
        <v>49</v>
      </c>
      <c r="E35" s="11">
        <v>72</v>
      </c>
      <c r="F35" s="11">
        <v>78</v>
      </c>
      <c r="G35" s="11">
        <v>82</v>
      </c>
      <c r="H35" s="11">
        <v>69</v>
      </c>
      <c r="I35" s="11">
        <v>54</v>
      </c>
      <c r="J35" s="11">
        <v>67</v>
      </c>
      <c r="K35" s="11">
        <v>74</v>
      </c>
      <c r="L35" s="11">
        <v>61</v>
      </c>
      <c r="AA35" s="5">
        <f t="shared" si="0"/>
        <v>0</v>
      </c>
      <c r="AB35" s="5">
        <f>IFERROR(_xlfn.XMATCH(1, AA$1:AA35, 0, -1),0)</f>
        <v>6</v>
      </c>
      <c r="AC35" s="5">
        <f t="shared" si="1"/>
        <v>1</v>
      </c>
    </row>
    <row r="36" spans="2:29" ht="10.5" customHeight="1" x14ac:dyDescent="0.3">
      <c r="B36" s="24" t="s">
        <v>144</v>
      </c>
      <c r="C36" s="11">
        <v>60</v>
      </c>
      <c r="D36" s="11">
        <v>46</v>
      </c>
      <c r="E36" s="11">
        <v>46</v>
      </c>
      <c r="F36" s="11">
        <v>49</v>
      </c>
      <c r="G36" s="11">
        <v>48</v>
      </c>
      <c r="H36" s="11">
        <v>68</v>
      </c>
      <c r="I36" s="11">
        <v>77</v>
      </c>
      <c r="J36" s="11">
        <v>79</v>
      </c>
      <c r="K36" s="11">
        <v>73</v>
      </c>
      <c r="L36" s="11">
        <v>41</v>
      </c>
      <c r="AA36" s="5">
        <f t="shared" si="0"/>
        <v>0</v>
      </c>
      <c r="AB36" s="5">
        <f>IFERROR(_xlfn.XMATCH(1, AA$1:AA36, 0, -1),0)</f>
        <v>6</v>
      </c>
      <c r="AC36" s="5">
        <f t="shared" si="1"/>
        <v>2</v>
      </c>
    </row>
    <row r="37" spans="2:29" ht="10.5" customHeight="1" x14ac:dyDescent="0.3">
      <c r="B37" s="24" t="s">
        <v>90</v>
      </c>
      <c r="C37" s="11">
        <v>141</v>
      </c>
      <c r="D37" s="11">
        <v>155</v>
      </c>
      <c r="E37" s="11">
        <v>147</v>
      </c>
      <c r="F37" s="11">
        <v>161</v>
      </c>
      <c r="G37" s="11">
        <v>133</v>
      </c>
      <c r="H37" s="11">
        <v>144</v>
      </c>
      <c r="I37" s="11">
        <v>149</v>
      </c>
      <c r="J37" s="11">
        <v>147</v>
      </c>
      <c r="K37" s="11">
        <v>133</v>
      </c>
      <c r="L37" s="11">
        <v>129</v>
      </c>
      <c r="AA37" s="5">
        <f t="shared" si="0"/>
        <v>0</v>
      </c>
      <c r="AB37" s="5">
        <f>IFERROR(_xlfn.XMATCH(1, AA$1:AA37, 0, -1),0)</f>
        <v>6</v>
      </c>
      <c r="AC37" s="5">
        <f t="shared" si="1"/>
        <v>3</v>
      </c>
    </row>
    <row r="38" spans="2:29" ht="10.5" customHeight="1" x14ac:dyDescent="0.3">
      <c r="B38" s="24" t="s">
        <v>67</v>
      </c>
      <c r="C38" s="11">
        <v>60</v>
      </c>
      <c r="D38" s="11">
        <v>69</v>
      </c>
      <c r="E38" s="11">
        <v>56</v>
      </c>
      <c r="F38" s="11">
        <v>52</v>
      </c>
      <c r="G38" s="11">
        <v>40</v>
      </c>
      <c r="H38" s="11">
        <v>37</v>
      </c>
      <c r="I38" s="11">
        <v>41</v>
      </c>
      <c r="J38" s="11">
        <v>31</v>
      </c>
      <c r="K38" s="11">
        <v>18</v>
      </c>
      <c r="L38" s="11">
        <v>28</v>
      </c>
      <c r="AA38" s="5">
        <f t="shared" si="0"/>
        <v>0</v>
      </c>
      <c r="AB38" s="5">
        <f>IFERROR(_xlfn.XMATCH(1, AA$1:AA38, 0, -1),0)</f>
        <v>6</v>
      </c>
      <c r="AC38" s="5">
        <f t="shared" si="1"/>
        <v>4</v>
      </c>
    </row>
    <row r="39" spans="2:29" ht="10.5" customHeight="1" x14ac:dyDescent="0.3">
      <c r="B39" s="24" t="s">
        <v>421</v>
      </c>
      <c r="C39" s="11">
        <v>54</v>
      </c>
      <c r="D39" s="11">
        <v>53</v>
      </c>
      <c r="E39" s="11">
        <v>43</v>
      </c>
      <c r="F39" s="11">
        <v>38</v>
      </c>
      <c r="G39" s="11">
        <v>24</v>
      </c>
      <c r="H39" s="11">
        <v>24</v>
      </c>
      <c r="I39" s="11">
        <v>30</v>
      </c>
      <c r="J39" s="11">
        <v>29</v>
      </c>
      <c r="K39" s="11">
        <v>23</v>
      </c>
      <c r="L39" s="11">
        <v>8</v>
      </c>
      <c r="AA39" s="5">
        <f t="shared" si="0"/>
        <v>0</v>
      </c>
      <c r="AB39" s="5">
        <f>IFERROR(_xlfn.XMATCH(1, AA$1:AA39, 0, -1),0)</f>
        <v>6</v>
      </c>
      <c r="AC39" s="5">
        <f t="shared" si="1"/>
        <v>1</v>
      </c>
    </row>
    <row r="40" spans="2:29" ht="10.5" customHeight="1" x14ac:dyDescent="0.3">
      <c r="B40" s="24" t="s">
        <v>469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2</v>
      </c>
      <c r="AA40" s="5">
        <f t="shared" si="0"/>
        <v>0</v>
      </c>
      <c r="AB40" s="5">
        <f>IFERROR(_xlfn.XMATCH(1, AA$1:AA40, 0, -1),0)</f>
        <v>6</v>
      </c>
      <c r="AC40" s="5">
        <f t="shared" si="1"/>
        <v>2</v>
      </c>
    </row>
    <row r="41" spans="2:29" ht="10.5" customHeight="1" x14ac:dyDescent="0.3">
      <c r="B41" s="24" t="s">
        <v>88</v>
      </c>
      <c r="C41" s="11">
        <v>35</v>
      </c>
      <c r="D41" s="11">
        <v>43</v>
      </c>
      <c r="E41" s="11">
        <v>47</v>
      </c>
      <c r="F41" s="11">
        <v>36</v>
      </c>
      <c r="G41" s="11">
        <v>22</v>
      </c>
      <c r="H41" s="11">
        <v>21</v>
      </c>
      <c r="I41" s="11">
        <v>13</v>
      </c>
      <c r="J41" s="11">
        <v>22</v>
      </c>
      <c r="K41" s="11">
        <v>18</v>
      </c>
      <c r="L41" s="11">
        <v>11</v>
      </c>
      <c r="AA41" s="5">
        <f t="shared" si="0"/>
        <v>0</v>
      </c>
      <c r="AB41" s="5">
        <f>IFERROR(_xlfn.XMATCH(1, AA$1:AA41, 0, -1),0)</f>
        <v>6</v>
      </c>
      <c r="AC41" s="5">
        <f t="shared" si="1"/>
        <v>3</v>
      </c>
    </row>
    <row r="42" spans="2:29" ht="10.5" customHeight="1" x14ac:dyDescent="0.3">
      <c r="B42" s="24" t="s">
        <v>121</v>
      </c>
      <c r="C42" s="11">
        <v>12</v>
      </c>
      <c r="D42" s="11">
        <v>12</v>
      </c>
      <c r="E42" s="11">
        <v>19</v>
      </c>
      <c r="F42" s="11">
        <v>13</v>
      </c>
      <c r="G42" s="11">
        <v>15</v>
      </c>
      <c r="H42" s="11">
        <v>11</v>
      </c>
      <c r="I42" s="11">
        <v>11</v>
      </c>
      <c r="J42" s="11">
        <v>17</v>
      </c>
      <c r="K42" s="11">
        <v>12</v>
      </c>
      <c r="L42" s="11">
        <v>7</v>
      </c>
      <c r="AA42" s="5">
        <f t="shared" si="0"/>
        <v>0</v>
      </c>
      <c r="AB42" s="5">
        <f>IFERROR(_xlfn.XMATCH(1, AA$1:AA42, 0, -1),0)</f>
        <v>6</v>
      </c>
      <c r="AC42" s="5">
        <f t="shared" si="1"/>
        <v>4</v>
      </c>
    </row>
    <row r="43" spans="2:29" ht="10.5" customHeight="1" x14ac:dyDescent="0.3">
      <c r="B43" s="24" t="s">
        <v>152</v>
      </c>
      <c r="C43" s="11">
        <v>39</v>
      </c>
      <c r="D43" s="11">
        <v>38</v>
      </c>
      <c r="E43" s="11">
        <v>31</v>
      </c>
      <c r="F43" s="11">
        <v>22</v>
      </c>
      <c r="G43" s="11">
        <v>21</v>
      </c>
      <c r="H43" s="11">
        <v>24</v>
      </c>
      <c r="I43" s="11">
        <v>21</v>
      </c>
      <c r="J43" s="11">
        <v>22</v>
      </c>
      <c r="K43" s="11">
        <v>26</v>
      </c>
      <c r="L43" s="11">
        <v>21</v>
      </c>
      <c r="AA43" s="5">
        <f t="shared" si="0"/>
        <v>0</v>
      </c>
      <c r="AB43" s="5">
        <f>IFERROR(_xlfn.XMATCH(1, AA$1:AA43, 0, -1),0)</f>
        <v>6</v>
      </c>
      <c r="AC43" s="5">
        <f t="shared" si="1"/>
        <v>1</v>
      </c>
    </row>
    <row r="44" spans="2:29" ht="10.5" customHeight="1" x14ac:dyDescent="0.3">
      <c r="B44" s="24" t="s">
        <v>153</v>
      </c>
      <c r="C44" s="11">
        <v>2</v>
      </c>
      <c r="D44" s="11">
        <v>47</v>
      </c>
      <c r="E44" s="11">
        <v>60</v>
      </c>
      <c r="F44" s="11">
        <v>51</v>
      </c>
      <c r="G44" s="11">
        <v>38</v>
      </c>
      <c r="H44" s="11">
        <v>35</v>
      </c>
      <c r="I44" s="11">
        <v>24</v>
      </c>
      <c r="J44" s="11">
        <v>20</v>
      </c>
      <c r="K44" s="11">
        <v>15</v>
      </c>
      <c r="L44" s="11">
        <v>15</v>
      </c>
      <c r="AA44" s="5">
        <f t="shared" si="0"/>
        <v>0</v>
      </c>
      <c r="AB44" s="5">
        <f>IFERROR(_xlfn.XMATCH(1, AA$1:AA44, 0, -1),0)</f>
        <v>6</v>
      </c>
      <c r="AC44" s="5">
        <f t="shared" si="1"/>
        <v>2</v>
      </c>
    </row>
    <row r="45" spans="2:29" ht="10.5" customHeight="1" x14ac:dyDescent="0.3">
      <c r="B45" s="24" t="s">
        <v>12</v>
      </c>
      <c r="C45" s="11">
        <v>851</v>
      </c>
      <c r="D45" s="11">
        <v>913</v>
      </c>
      <c r="E45" s="11">
        <v>917</v>
      </c>
      <c r="F45" s="11">
        <v>890</v>
      </c>
      <c r="G45" s="11">
        <v>894</v>
      </c>
      <c r="H45" s="11">
        <v>864</v>
      </c>
      <c r="I45" s="11">
        <v>961</v>
      </c>
      <c r="J45" s="11">
        <v>0</v>
      </c>
      <c r="K45" s="11">
        <v>0</v>
      </c>
      <c r="L45" s="11">
        <v>0</v>
      </c>
      <c r="AA45" s="5">
        <f t="shared" si="0"/>
        <v>0</v>
      </c>
      <c r="AB45" s="5">
        <f>IFERROR(_xlfn.XMATCH(1, AA$1:AA45, 0, -1),0)</f>
        <v>6</v>
      </c>
      <c r="AC45" s="5">
        <f t="shared" si="1"/>
        <v>3</v>
      </c>
    </row>
    <row r="46" spans="2:29" ht="10.5" customHeight="1" x14ac:dyDescent="0.3">
      <c r="B46" s="24" t="s">
        <v>406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312</v>
      </c>
      <c r="K46" s="11">
        <v>285</v>
      </c>
      <c r="L46" s="11">
        <v>287</v>
      </c>
      <c r="AA46" s="5">
        <f t="shared" si="0"/>
        <v>0</v>
      </c>
      <c r="AB46" s="5">
        <f>IFERROR(_xlfn.XMATCH(1, AA$1:AA46, 0, -1),0)</f>
        <v>6</v>
      </c>
      <c r="AC46" s="5">
        <f t="shared" si="1"/>
        <v>4</v>
      </c>
    </row>
    <row r="47" spans="2:29" ht="10.5" customHeight="1" x14ac:dyDescent="0.3">
      <c r="B47" s="24" t="s">
        <v>60</v>
      </c>
      <c r="C47" s="11">
        <v>255</v>
      </c>
      <c r="D47" s="11">
        <v>265</v>
      </c>
      <c r="E47" s="11">
        <v>266</v>
      </c>
      <c r="F47" s="11">
        <v>282</v>
      </c>
      <c r="G47" s="11">
        <v>259</v>
      </c>
      <c r="H47" s="11">
        <v>244</v>
      </c>
      <c r="I47" s="11">
        <v>270</v>
      </c>
      <c r="J47" s="11">
        <v>249</v>
      </c>
      <c r="K47" s="11">
        <v>244</v>
      </c>
      <c r="L47" s="11">
        <v>250</v>
      </c>
      <c r="AA47" s="5">
        <f t="shared" si="0"/>
        <v>0</v>
      </c>
      <c r="AB47" s="5">
        <f>IFERROR(_xlfn.XMATCH(1, AA$1:AA47, 0, -1),0)</f>
        <v>6</v>
      </c>
      <c r="AC47" s="5">
        <f t="shared" si="1"/>
        <v>1</v>
      </c>
    </row>
    <row r="48" spans="2:29" ht="10.5" customHeight="1" x14ac:dyDescent="0.3">
      <c r="B48" s="6"/>
      <c r="C48" s="11"/>
      <c r="D48" s="11"/>
      <c r="E48" s="11"/>
      <c r="H48" s="16"/>
      <c r="I48" s="16"/>
      <c r="J48" s="16"/>
      <c r="K48" s="16"/>
      <c r="L48" s="16" t="s">
        <v>180</v>
      </c>
      <c r="AA48" s="5">
        <f t="shared" si="0"/>
        <v>0</v>
      </c>
      <c r="AB48" s="5">
        <f>IFERROR(_xlfn.XMATCH(1, AA$1:AA48, 0, -1),0)</f>
        <v>6</v>
      </c>
      <c r="AC48" s="5" t="str">
        <f t="shared" si="1"/>
        <v/>
      </c>
    </row>
    <row r="49" spans="1:29" ht="14" customHeight="1" x14ac:dyDescent="0.3">
      <c r="B49" s="2" t="s">
        <v>374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AA49" s="5">
        <f t="shared" si="0"/>
        <v>0</v>
      </c>
      <c r="AB49" s="5">
        <f>IFERROR(_xlfn.XMATCH(1, AA$1:AA49, 0, -1),0)</f>
        <v>6</v>
      </c>
      <c r="AC49" s="5">
        <f t="shared" si="1"/>
        <v>3</v>
      </c>
    </row>
    <row r="50" spans="1:29" ht="10.5" customHeight="1" x14ac:dyDescent="0.3"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AA50" s="5">
        <f t="shared" si="0"/>
        <v>0</v>
      </c>
      <c r="AB50" s="5">
        <f>IFERROR(_xlfn.XMATCH(1, AA$1:AA50, 0, -1),0)</f>
        <v>6</v>
      </c>
      <c r="AC50" s="5" t="str">
        <f t="shared" si="1"/>
        <v/>
      </c>
    </row>
    <row r="51" spans="1:29" ht="10.5" customHeight="1" x14ac:dyDescent="0.3">
      <c r="A51" s="5" t="s">
        <v>483</v>
      </c>
      <c r="B51" s="23" t="s">
        <v>484</v>
      </c>
      <c r="C51" s="1">
        <f>C$3</f>
        <v>2016</v>
      </c>
      <c r="D51" s="1">
        <f t="shared" ref="D51:L51" si="4">D$3</f>
        <v>2017</v>
      </c>
      <c r="E51" s="1">
        <f t="shared" si="4"/>
        <v>2018</v>
      </c>
      <c r="F51" s="1">
        <f t="shared" si="4"/>
        <v>2019</v>
      </c>
      <c r="G51" s="1">
        <f t="shared" si="4"/>
        <v>2020</v>
      </c>
      <c r="H51" s="1">
        <f t="shared" si="4"/>
        <v>2021</v>
      </c>
      <c r="I51" s="1">
        <f t="shared" si="4"/>
        <v>2022</v>
      </c>
      <c r="J51" s="1">
        <f t="shared" si="4"/>
        <v>2023</v>
      </c>
      <c r="K51" s="1">
        <f t="shared" si="4"/>
        <v>2024</v>
      </c>
      <c r="L51" s="1">
        <f t="shared" si="4"/>
        <v>2025</v>
      </c>
      <c r="AA51" s="5">
        <f t="shared" si="0"/>
        <v>1</v>
      </c>
      <c r="AB51" s="5">
        <f>IFERROR(_xlfn.XMATCH(1, AA$1:AA51, 0, -1),0)</f>
        <v>51</v>
      </c>
      <c r="AC51" s="5" t="str">
        <f t="shared" si="1"/>
        <v/>
      </c>
    </row>
    <row r="52" spans="1:29" ht="10.5" customHeight="1" x14ac:dyDescent="0.3">
      <c r="A52" s="5" t="s">
        <v>483</v>
      </c>
      <c r="B52" s="29" t="s">
        <v>183</v>
      </c>
      <c r="C52" s="30" t="s">
        <v>485</v>
      </c>
      <c r="D52" s="30" t="s">
        <v>485</v>
      </c>
      <c r="E52" s="30" t="s">
        <v>485</v>
      </c>
      <c r="F52" s="30" t="s">
        <v>485</v>
      </c>
      <c r="G52" s="30" t="s">
        <v>485</v>
      </c>
      <c r="H52" s="30" t="s">
        <v>485</v>
      </c>
      <c r="I52" s="30" t="s">
        <v>485</v>
      </c>
      <c r="J52" s="30" t="s">
        <v>485</v>
      </c>
      <c r="K52" s="30" t="s">
        <v>485</v>
      </c>
      <c r="L52" s="30" t="s">
        <v>485</v>
      </c>
      <c r="AA52" s="5">
        <f t="shared" si="0"/>
        <v>1</v>
      </c>
      <c r="AB52" s="5">
        <f>IFERROR(_xlfn.XMATCH(1, AA$1:AA52, 0, -1),0)</f>
        <v>52</v>
      </c>
      <c r="AC52" s="5" t="str">
        <f t="shared" si="1"/>
        <v/>
      </c>
    </row>
    <row r="53" spans="1:29" ht="10.5" customHeight="1" x14ac:dyDescent="0.3">
      <c r="B53" s="24" t="s">
        <v>83</v>
      </c>
      <c r="C53" s="11">
        <v>109</v>
      </c>
      <c r="D53" s="11">
        <v>130</v>
      </c>
      <c r="E53" s="11">
        <v>131</v>
      </c>
      <c r="F53" s="11">
        <v>123</v>
      </c>
      <c r="G53" s="11">
        <v>110</v>
      </c>
      <c r="H53" s="11">
        <v>91</v>
      </c>
      <c r="I53" s="11">
        <v>78</v>
      </c>
      <c r="J53" s="11">
        <v>69</v>
      </c>
      <c r="K53" s="11">
        <v>60</v>
      </c>
      <c r="L53" s="11">
        <v>50</v>
      </c>
      <c r="AA53" s="5">
        <f t="shared" si="0"/>
        <v>0</v>
      </c>
      <c r="AB53" s="5">
        <f>IFERROR(_xlfn.XMATCH(1, AA$1:AA53, 0, -1),0)</f>
        <v>52</v>
      </c>
      <c r="AC53" s="5">
        <f t="shared" si="1"/>
        <v>1</v>
      </c>
    </row>
    <row r="54" spans="1:29" ht="10.5" customHeight="1" x14ac:dyDescent="0.3">
      <c r="B54" s="24" t="s">
        <v>13</v>
      </c>
      <c r="C54" s="11">
        <v>283</v>
      </c>
      <c r="D54" s="11">
        <v>213</v>
      </c>
      <c r="E54" s="11">
        <v>198</v>
      </c>
      <c r="F54" s="11">
        <v>224</v>
      </c>
      <c r="G54" s="11">
        <v>224</v>
      </c>
      <c r="H54" s="11">
        <v>213</v>
      </c>
      <c r="I54" s="11">
        <v>209</v>
      </c>
      <c r="J54" s="11">
        <v>244</v>
      </c>
      <c r="K54" s="11">
        <v>229</v>
      </c>
      <c r="L54" s="11">
        <v>221</v>
      </c>
      <c r="AA54" s="5">
        <f t="shared" si="0"/>
        <v>0</v>
      </c>
      <c r="AB54" s="5">
        <f>IFERROR(_xlfn.XMATCH(1, AA$1:AA54, 0, -1),0)</f>
        <v>52</v>
      </c>
      <c r="AC54" s="5">
        <f t="shared" si="1"/>
        <v>2</v>
      </c>
    </row>
    <row r="55" spans="1:29" ht="10.5" customHeight="1" x14ac:dyDescent="0.3">
      <c r="B55" s="24" t="s">
        <v>140</v>
      </c>
      <c r="C55" s="11">
        <v>134</v>
      </c>
      <c r="D55" s="11">
        <v>150</v>
      </c>
      <c r="E55" s="11">
        <v>136</v>
      </c>
      <c r="F55" s="11">
        <v>124</v>
      </c>
      <c r="G55" s="11">
        <v>107</v>
      </c>
      <c r="H55" s="11">
        <v>107</v>
      </c>
      <c r="I55" s="11">
        <v>100</v>
      </c>
      <c r="J55" s="11">
        <v>91</v>
      </c>
      <c r="K55" s="11">
        <v>86</v>
      </c>
      <c r="L55" s="11">
        <v>68</v>
      </c>
      <c r="AA55" s="5">
        <f t="shared" si="0"/>
        <v>0</v>
      </c>
      <c r="AB55" s="5">
        <f>IFERROR(_xlfn.XMATCH(1, AA$1:AA55, 0, -1),0)</f>
        <v>52</v>
      </c>
      <c r="AC55" s="5">
        <f t="shared" si="1"/>
        <v>3</v>
      </c>
    </row>
    <row r="56" spans="1:29" ht="10.5" customHeight="1" x14ac:dyDescent="0.3">
      <c r="B56" s="24" t="s">
        <v>135</v>
      </c>
      <c r="C56" s="11">
        <v>201</v>
      </c>
      <c r="D56" s="11">
        <v>146</v>
      </c>
      <c r="E56" s="11">
        <v>114</v>
      </c>
      <c r="F56" s="11">
        <v>99</v>
      </c>
      <c r="G56" s="11">
        <v>89</v>
      </c>
      <c r="H56" s="11">
        <v>71</v>
      </c>
      <c r="I56" s="11">
        <v>70</v>
      </c>
      <c r="J56" s="11">
        <v>57</v>
      </c>
      <c r="K56" s="11">
        <v>63</v>
      </c>
      <c r="L56" s="11">
        <v>50</v>
      </c>
      <c r="AA56" s="5">
        <f t="shared" si="0"/>
        <v>0</v>
      </c>
      <c r="AB56" s="5">
        <f>IFERROR(_xlfn.XMATCH(1, AA$1:AA56, 0, -1),0)</f>
        <v>52</v>
      </c>
      <c r="AC56" s="5">
        <f t="shared" si="1"/>
        <v>4</v>
      </c>
    </row>
    <row r="57" spans="1:29" ht="10.5" customHeight="1" x14ac:dyDescent="0.3">
      <c r="B57" s="24" t="s">
        <v>68</v>
      </c>
      <c r="C57" s="11">
        <v>11</v>
      </c>
      <c r="D57" s="11">
        <v>11</v>
      </c>
      <c r="E57" s="11">
        <v>8</v>
      </c>
      <c r="F57" s="11">
        <v>7</v>
      </c>
      <c r="G57" s="11">
        <v>8</v>
      </c>
      <c r="H57" s="11">
        <v>7</v>
      </c>
      <c r="I57" s="11">
        <v>6</v>
      </c>
      <c r="J57" s="11">
        <v>7</v>
      </c>
      <c r="K57" s="11">
        <v>7</v>
      </c>
      <c r="L57" s="11">
        <v>8</v>
      </c>
      <c r="AA57" s="5">
        <f t="shared" si="0"/>
        <v>0</v>
      </c>
      <c r="AB57" s="5">
        <f>IFERROR(_xlfn.XMATCH(1, AA$1:AA57, 0, -1),0)</f>
        <v>52</v>
      </c>
      <c r="AC57" s="5">
        <f t="shared" si="1"/>
        <v>1</v>
      </c>
    </row>
    <row r="58" spans="1:29" ht="10.5" customHeight="1" x14ac:dyDescent="0.3">
      <c r="B58" s="24" t="s">
        <v>134</v>
      </c>
      <c r="C58" s="11">
        <v>639</v>
      </c>
      <c r="D58" s="11">
        <v>608</v>
      </c>
      <c r="E58" s="11">
        <v>583</v>
      </c>
      <c r="F58" s="11">
        <v>499</v>
      </c>
      <c r="G58" s="11">
        <v>450</v>
      </c>
      <c r="H58" s="11">
        <v>382</v>
      </c>
      <c r="I58" s="11">
        <v>389</v>
      </c>
      <c r="J58" s="11">
        <v>392</v>
      </c>
      <c r="K58" s="11">
        <v>415</v>
      </c>
      <c r="L58" s="11">
        <v>421</v>
      </c>
      <c r="AA58" s="5">
        <f t="shared" si="0"/>
        <v>0</v>
      </c>
      <c r="AB58" s="5">
        <f>IFERROR(_xlfn.XMATCH(1, AA$1:AA58, 0, -1),0)</f>
        <v>52</v>
      </c>
      <c r="AC58" s="5">
        <f t="shared" si="1"/>
        <v>2</v>
      </c>
    </row>
    <row r="59" spans="1:29" ht="10.5" customHeight="1" x14ac:dyDescent="0.3">
      <c r="B59" s="24" t="s">
        <v>127</v>
      </c>
      <c r="C59" s="11">
        <v>78</v>
      </c>
      <c r="D59" s="11">
        <v>80</v>
      </c>
      <c r="E59" s="11">
        <v>74</v>
      </c>
      <c r="F59" s="11">
        <v>75</v>
      </c>
      <c r="G59" s="11">
        <v>64</v>
      </c>
      <c r="H59" s="11">
        <v>55</v>
      </c>
      <c r="I59" s="11">
        <v>59</v>
      </c>
      <c r="J59" s="11">
        <v>66</v>
      </c>
      <c r="K59" s="11">
        <v>55</v>
      </c>
      <c r="L59" s="11">
        <v>45</v>
      </c>
      <c r="AA59" s="5">
        <f t="shared" si="0"/>
        <v>0</v>
      </c>
      <c r="AB59" s="5">
        <f>IFERROR(_xlfn.XMATCH(1, AA$1:AA59, 0, -1),0)</f>
        <v>52</v>
      </c>
      <c r="AC59" s="5">
        <f t="shared" si="1"/>
        <v>3</v>
      </c>
    </row>
    <row r="60" spans="1:29" ht="10.5" customHeight="1" x14ac:dyDescent="0.3">
      <c r="B60" s="24" t="s">
        <v>77</v>
      </c>
      <c r="C60" s="11">
        <v>276</v>
      </c>
      <c r="D60" s="11">
        <v>302</v>
      </c>
      <c r="E60" s="11">
        <v>265</v>
      </c>
      <c r="F60" s="11">
        <v>209</v>
      </c>
      <c r="G60" s="11">
        <v>194</v>
      </c>
      <c r="H60" s="11">
        <v>157</v>
      </c>
      <c r="I60" s="11">
        <v>148</v>
      </c>
      <c r="J60" s="11">
        <v>109</v>
      </c>
      <c r="K60" s="11">
        <v>97</v>
      </c>
      <c r="L60" s="11">
        <v>100</v>
      </c>
      <c r="AA60" s="5">
        <f t="shared" si="0"/>
        <v>0</v>
      </c>
      <c r="AB60" s="5">
        <f>IFERROR(_xlfn.XMATCH(1, AA$1:AA60, 0, -1),0)</f>
        <v>52</v>
      </c>
      <c r="AC60" s="5">
        <f t="shared" si="1"/>
        <v>4</v>
      </c>
    </row>
    <row r="61" spans="1:29" ht="10.5" customHeight="1" x14ac:dyDescent="0.3">
      <c r="B61" s="24" t="s">
        <v>187</v>
      </c>
      <c r="C61" s="11">
        <v>0</v>
      </c>
      <c r="D61" s="11">
        <v>0</v>
      </c>
      <c r="E61" s="11">
        <v>0</v>
      </c>
      <c r="F61" s="11">
        <v>16</v>
      </c>
      <c r="G61" s="11">
        <v>18</v>
      </c>
      <c r="H61" s="11">
        <v>20</v>
      </c>
      <c r="I61" s="11">
        <v>23</v>
      </c>
      <c r="J61" s="11">
        <v>17</v>
      </c>
      <c r="K61" s="11">
        <v>16</v>
      </c>
      <c r="L61" s="11">
        <v>16</v>
      </c>
      <c r="AA61" s="5">
        <f t="shared" si="0"/>
        <v>0</v>
      </c>
      <c r="AB61" s="5">
        <f>IFERROR(_xlfn.XMATCH(1, AA$1:AA61, 0, -1),0)</f>
        <v>52</v>
      </c>
      <c r="AC61" s="5">
        <f t="shared" si="1"/>
        <v>1</v>
      </c>
    </row>
    <row r="62" spans="1:29" ht="10.5" customHeight="1" x14ac:dyDescent="0.3">
      <c r="B62" s="24" t="s">
        <v>6</v>
      </c>
      <c r="C62" s="11">
        <v>40</v>
      </c>
      <c r="D62" s="11">
        <v>30</v>
      </c>
      <c r="E62" s="11">
        <v>28</v>
      </c>
      <c r="F62" s="11">
        <v>46</v>
      </c>
      <c r="G62" s="11">
        <v>46</v>
      </c>
      <c r="H62" s="11">
        <v>61</v>
      </c>
      <c r="I62" s="11">
        <v>59</v>
      </c>
      <c r="J62" s="11">
        <v>53</v>
      </c>
      <c r="K62" s="11">
        <v>50</v>
      </c>
      <c r="L62" s="11">
        <v>54</v>
      </c>
      <c r="AA62" s="5">
        <f t="shared" si="0"/>
        <v>0</v>
      </c>
      <c r="AB62" s="5">
        <f>IFERROR(_xlfn.XMATCH(1, AA$1:AA62, 0, -1),0)</f>
        <v>52</v>
      </c>
      <c r="AC62" s="5">
        <f t="shared" si="1"/>
        <v>2</v>
      </c>
    </row>
    <row r="63" spans="1:29" ht="10.5" customHeight="1" x14ac:dyDescent="0.3">
      <c r="B63" s="24" t="s">
        <v>188</v>
      </c>
      <c r="C63" s="11">
        <v>0</v>
      </c>
      <c r="D63" s="11">
        <v>0</v>
      </c>
      <c r="E63" s="11">
        <v>0</v>
      </c>
      <c r="F63" s="11">
        <v>46</v>
      </c>
      <c r="G63" s="11">
        <v>54</v>
      </c>
      <c r="H63" s="11">
        <v>66</v>
      </c>
      <c r="I63" s="11">
        <v>50</v>
      </c>
      <c r="J63" s="11">
        <v>51</v>
      </c>
      <c r="K63" s="11">
        <v>46</v>
      </c>
      <c r="L63" s="11">
        <v>45</v>
      </c>
      <c r="AA63" s="5">
        <f t="shared" si="0"/>
        <v>0</v>
      </c>
      <c r="AB63" s="5">
        <f>IFERROR(_xlfn.XMATCH(1, AA$1:AA63, 0, -1),0)</f>
        <v>52</v>
      </c>
      <c r="AC63" s="5">
        <f t="shared" si="1"/>
        <v>3</v>
      </c>
    </row>
    <row r="64" spans="1:29" ht="10.5" customHeight="1" x14ac:dyDescent="0.3">
      <c r="B64" s="24" t="s">
        <v>70</v>
      </c>
      <c r="C64" s="11">
        <v>98</v>
      </c>
      <c r="D64" s="11">
        <v>91</v>
      </c>
      <c r="E64" s="11">
        <v>110</v>
      </c>
      <c r="F64" s="11">
        <v>94</v>
      </c>
      <c r="G64" s="11">
        <v>82</v>
      </c>
      <c r="H64" s="11">
        <v>63</v>
      </c>
      <c r="I64" s="11">
        <v>67</v>
      </c>
      <c r="J64" s="11">
        <v>57</v>
      </c>
      <c r="K64" s="11">
        <v>59</v>
      </c>
      <c r="L64" s="11">
        <v>50</v>
      </c>
      <c r="AA64" s="5">
        <f t="shared" si="0"/>
        <v>0</v>
      </c>
      <c r="AB64" s="5">
        <f>IFERROR(_xlfn.XMATCH(1, AA$1:AA64, 0, -1),0)</f>
        <v>52</v>
      </c>
      <c r="AC64" s="5">
        <f t="shared" si="1"/>
        <v>4</v>
      </c>
    </row>
    <row r="65" spans="2:29" ht="10.5" customHeight="1" x14ac:dyDescent="0.3">
      <c r="B65" s="24" t="s">
        <v>109</v>
      </c>
      <c r="C65" s="11">
        <v>28</v>
      </c>
      <c r="D65" s="11">
        <v>28</v>
      </c>
      <c r="E65" s="11">
        <v>26</v>
      </c>
      <c r="F65" s="11">
        <v>26</v>
      </c>
      <c r="G65" s="11">
        <v>24</v>
      </c>
      <c r="H65" s="11">
        <v>23</v>
      </c>
      <c r="I65" s="11">
        <v>30</v>
      </c>
      <c r="J65" s="11">
        <v>32</v>
      </c>
      <c r="K65" s="11">
        <v>37</v>
      </c>
      <c r="L65" s="11">
        <v>37</v>
      </c>
      <c r="AA65" s="5">
        <f t="shared" si="0"/>
        <v>0</v>
      </c>
      <c r="AB65" s="5">
        <f>IFERROR(_xlfn.XMATCH(1, AA$1:AA65, 0, -1),0)</f>
        <v>52</v>
      </c>
      <c r="AC65" s="5">
        <f t="shared" si="1"/>
        <v>1</v>
      </c>
    </row>
    <row r="66" spans="2:29" ht="10.5" customHeight="1" x14ac:dyDescent="0.3">
      <c r="B66" s="24" t="s">
        <v>80</v>
      </c>
      <c r="C66" s="11">
        <v>332</v>
      </c>
      <c r="D66" s="11">
        <v>410</v>
      </c>
      <c r="E66" s="11">
        <v>435</v>
      </c>
      <c r="F66" s="11">
        <v>461</v>
      </c>
      <c r="G66" s="11">
        <v>421</v>
      </c>
      <c r="H66" s="11">
        <v>474</v>
      </c>
      <c r="I66" s="11">
        <v>467</v>
      </c>
      <c r="J66" s="11">
        <v>409</v>
      </c>
      <c r="K66" s="11">
        <v>355</v>
      </c>
      <c r="L66" s="11">
        <v>374</v>
      </c>
      <c r="AA66" s="5">
        <f t="shared" ref="AA66:AA129" si="5">COUNTA(A66)</f>
        <v>0</v>
      </c>
      <c r="AB66" s="5">
        <f>IFERROR(_xlfn.XMATCH(1, AA$1:AA66, 0, -1),0)</f>
        <v>52</v>
      </c>
      <c r="AC66" s="5">
        <f t="shared" ref="AC66:AC129" si="6">IF(OR(ROW()=AB66,B66=""),"",MOD(ROW()-AB66,4) + IF(AND(MOD(ROW()-AB66,4)=0,$B67&lt;&gt;""),4,0))</f>
        <v>2</v>
      </c>
    </row>
    <row r="67" spans="2:29" ht="10.5" customHeight="1" x14ac:dyDescent="0.3">
      <c r="B67" s="24" t="s">
        <v>168</v>
      </c>
      <c r="C67" s="11">
        <v>4</v>
      </c>
      <c r="D67" s="11">
        <v>3</v>
      </c>
      <c r="E67" s="11">
        <v>2</v>
      </c>
      <c r="F67" s="11">
        <v>1</v>
      </c>
      <c r="G67" s="11">
        <v>1</v>
      </c>
      <c r="H67" s="11">
        <v>1</v>
      </c>
      <c r="I67" s="11">
        <v>0</v>
      </c>
      <c r="J67" s="11">
        <v>0</v>
      </c>
      <c r="K67" s="11">
        <v>0</v>
      </c>
      <c r="L67" s="11">
        <v>0</v>
      </c>
      <c r="AA67" s="5">
        <f t="shared" si="5"/>
        <v>0</v>
      </c>
      <c r="AB67" s="5">
        <f>IFERROR(_xlfn.XMATCH(1, AA$1:AA67, 0, -1),0)</f>
        <v>52</v>
      </c>
      <c r="AC67" s="5">
        <f t="shared" si="6"/>
        <v>3</v>
      </c>
    </row>
    <row r="68" spans="2:29" ht="10.5" customHeight="1" x14ac:dyDescent="0.3">
      <c r="B68" s="24" t="s">
        <v>15</v>
      </c>
      <c r="C68" s="11">
        <v>1142</v>
      </c>
      <c r="D68" s="11">
        <v>1071</v>
      </c>
      <c r="E68" s="11">
        <v>1029</v>
      </c>
      <c r="F68" s="11">
        <v>1060</v>
      </c>
      <c r="G68" s="11">
        <v>1088</v>
      </c>
      <c r="H68" s="11">
        <v>1159</v>
      </c>
      <c r="I68" s="11">
        <v>1196</v>
      </c>
      <c r="J68" s="11">
        <v>1184</v>
      </c>
      <c r="K68" s="11">
        <v>1155</v>
      </c>
      <c r="L68" s="11">
        <v>1169</v>
      </c>
      <c r="AA68" s="5">
        <f t="shared" si="5"/>
        <v>0</v>
      </c>
      <c r="AB68" s="5">
        <f>IFERROR(_xlfn.XMATCH(1, AA$1:AA68, 0, -1),0)</f>
        <v>52</v>
      </c>
      <c r="AC68" s="5">
        <f t="shared" si="6"/>
        <v>4</v>
      </c>
    </row>
    <row r="69" spans="2:29" ht="10.5" customHeight="1" x14ac:dyDescent="0.3">
      <c r="B69" s="24" t="s">
        <v>189</v>
      </c>
      <c r="C69" s="11">
        <v>14</v>
      </c>
      <c r="D69" s="11">
        <v>32</v>
      </c>
      <c r="E69" s="11">
        <v>83</v>
      </c>
      <c r="F69" s="11">
        <v>116</v>
      </c>
      <c r="G69" s="11">
        <v>138</v>
      </c>
      <c r="H69" s="11">
        <v>136</v>
      </c>
      <c r="I69" s="11">
        <v>119</v>
      </c>
      <c r="J69" s="11">
        <v>99</v>
      </c>
      <c r="K69" s="11">
        <v>82</v>
      </c>
      <c r="L69" s="11">
        <v>89</v>
      </c>
      <c r="AA69" s="5">
        <f t="shared" si="5"/>
        <v>0</v>
      </c>
      <c r="AB69" s="5">
        <f>IFERROR(_xlfn.XMATCH(1, AA$1:AA69, 0, -1),0)</f>
        <v>52</v>
      </c>
      <c r="AC69" s="5">
        <f t="shared" si="6"/>
        <v>1</v>
      </c>
    </row>
    <row r="70" spans="2:29" ht="10.5" customHeight="1" x14ac:dyDescent="0.3">
      <c r="B70" s="24" t="s">
        <v>102</v>
      </c>
      <c r="C70" s="11">
        <v>38</v>
      </c>
      <c r="D70" s="11">
        <v>33</v>
      </c>
      <c r="E70" s="11">
        <v>36</v>
      </c>
      <c r="F70" s="11">
        <v>24</v>
      </c>
      <c r="G70" s="11">
        <v>25</v>
      </c>
      <c r="H70" s="11">
        <v>21</v>
      </c>
      <c r="I70" s="11">
        <v>18</v>
      </c>
      <c r="J70" s="11">
        <v>12</v>
      </c>
      <c r="K70" s="11">
        <v>16</v>
      </c>
      <c r="L70" s="11">
        <v>15</v>
      </c>
      <c r="AA70" s="5">
        <f t="shared" si="5"/>
        <v>0</v>
      </c>
      <c r="AB70" s="5">
        <f>IFERROR(_xlfn.XMATCH(1, AA$1:AA70, 0, -1),0)</f>
        <v>52</v>
      </c>
      <c r="AC70" s="5">
        <f t="shared" si="6"/>
        <v>2</v>
      </c>
    </row>
    <row r="71" spans="2:29" ht="10.5" customHeight="1" x14ac:dyDescent="0.3">
      <c r="B71" s="24" t="s">
        <v>133</v>
      </c>
      <c r="C71" s="11">
        <v>20</v>
      </c>
      <c r="D71" s="11">
        <v>24</v>
      </c>
      <c r="E71" s="11">
        <v>31</v>
      </c>
      <c r="F71" s="11">
        <v>29</v>
      </c>
      <c r="G71" s="11">
        <v>21</v>
      </c>
      <c r="H71" s="11">
        <v>12</v>
      </c>
      <c r="I71" s="11">
        <v>11</v>
      </c>
      <c r="J71" s="11">
        <v>14</v>
      </c>
      <c r="K71" s="11">
        <v>14</v>
      </c>
      <c r="L71" s="11">
        <v>11</v>
      </c>
      <c r="AA71" s="5">
        <f t="shared" si="5"/>
        <v>0</v>
      </c>
      <c r="AB71" s="5">
        <f>IFERROR(_xlfn.XMATCH(1, AA$1:AA71, 0, -1),0)</f>
        <v>52</v>
      </c>
      <c r="AC71" s="5">
        <f t="shared" si="6"/>
        <v>3</v>
      </c>
    </row>
    <row r="72" spans="2:29" ht="10.5" customHeight="1" x14ac:dyDescent="0.3">
      <c r="B72" s="24" t="s">
        <v>149</v>
      </c>
      <c r="C72" s="11">
        <v>0</v>
      </c>
      <c r="D72" s="11">
        <v>0</v>
      </c>
      <c r="E72" s="11">
        <v>0</v>
      </c>
      <c r="F72" s="11">
        <v>17</v>
      </c>
      <c r="G72" s="11">
        <v>16</v>
      </c>
      <c r="H72" s="11">
        <v>18</v>
      </c>
      <c r="I72" s="11">
        <v>17</v>
      </c>
      <c r="J72" s="11">
        <v>12</v>
      </c>
      <c r="K72" s="11">
        <v>7</v>
      </c>
      <c r="L72" s="11">
        <v>9</v>
      </c>
      <c r="AA72" s="5">
        <f t="shared" si="5"/>
        <v>0</v>
      </c>
      <c r="AB72" s="5">
        <f>IFERROR(_xlfn.XMATCH(1, AA$1:AA72, 0, -1),0)</f>
        <v>52</v>
      </c>
      <c r="AC72" s="5">
        <f t="shared" si="6"/>
        <v>4</v>
      </c>
    </row>
    <row r="73" spans="2:29" ht="10.5" customHeight="1" x14ac:dyDescent="0.3">
      <c r="B73" s="24" t="s">
        <v>384</v>
      </c>
      <c r="C73" s="11">
        <v>0</v>
      </c>
      <c r="D73" s="11">
        <v>0</v>
      </c>
      <c r="E73" s="11">
        <v>0</v>
      </c>
      <c r="F73" s="11">
        <v>0</v>
      </c>
      <c r="G73" s="11">
        <v>69</v>
      </c>
      <c r="H73" s="11">
        <v>103</v>
      </c>
      <c r="I73" s="11">
        <v>137</v>
      </c>
      <c r="J73" s="11">
        <v>176</v>
      </c>
      <c r="K73" s="11">
        <v>194</v>
      </c>
      <c r="L73" s="11">
        <v>179</v>
      </c>
      <c r="AA73" s="5">
        <f t="shared" si="5"/>
        <v>0</v>
      </c>
      <c r="AB73" s="5">
        <f>IFERROR(_xlfn.XMATCH(1, AA$1:AA73, 0, -1),0)</f>
        <v>52</v>
      </c>
      <c r="AC73" s="5">
        <f t="shared" si="6"/>
        <v>1</v>
      </c>
    </row>
    <row r="74" spans="2:29" ht="10.5" customHeight="1" x14ac:dyDescent="0.3">
      <c r="B74" s="24" t="s">
        <v>164</v>
      </c>
      <c r="C74" s="11">
        <v>0</v>
      </c>
      <c r="D74" s="11">
        <v>4</v>
      </c>
      <c r="E74" s="11">
        <v>28</v>
      </c>
      <c r="F74" s="11">
        <v>31</v>
      </c>
      <c r="G74" s="11">
        <v>42</v>
      </c>
      <c r="H74" s="11">
        <v>49</v>
      </c>
      <c r="I74" s="11">
        <v>37</v>
      </c>
      <c r="J74" s="11">
        <v>29</v>
      </c>
      <c r="K74" s="11">
        <v>24</v>
      </c>
      <c r="L74" s="11">
        <v>12</v>
      </c>
      <c r="AA74" s="5">
        <f t="shared" si="5"/>
        <v>0</v>
      </c>
      <c r="AB74" s="5">
        <f>IFERROR(_xlfn.XMATCH(1, AA$1:AA74, 0, -1),0)</f>
        <v>52</v>
      </c>
      <c r="AC74" s="5">
        <f t="shared" si="6"/>
        <v>2</v>
      </c>
    </row>
    <row r="75" spans="2:29" ht="10.5" customHeight="1" x14ac:dyDescent="0.3">
      <c r="B75" s="24" t="s">
        <v>190</v>
      </c>
      <c r="C75" s="11">
        <v>0</v>
      </c>
      <c r="D75" s="11">
        <v>0</v>
      </c>
      <c r="E75" s="11">
        <v>0</v>
      </c>
      <c r="F75" s="11">
        <v>44</v>
      </c>
      <c r="G75" s="11">
        <v>45</v>
      </c>
      <c r="H75" s="11">
        <v>60</v>
      </c>
      <c r="I75" s="11">
        <v>71</v>
      </c>
      <c r="J75" s="11">
        <v>67</v>
      </c>
      <c r="K75" s="11">
        <v>54</v>
      </c>
      <c r="L75" s="11">
        <v>54</v>
      </c>
      <c r="AA75" s="5">
        <f t="shared" si="5"/>
        <v>0</v>
      </c>
      <c r="AB75" s="5">
        <f>IFERROR(_xlfn.XMATCH(1, AA$1:AA75, 0, -1),0)</f>
        <v>52</v>
      </c>
      <c r="AC75" s="5">
        <f t="shared" si="6"/>
        <v>3</v>
      </c>
    </row>
    <row r="76" spans="2:29" ht="10.5" customHeight="1" x14ac:dyDescent="0.3">
      <c r="B76" s="24" t="s">
        <v>10</v>
      </c>
      <c r="C76" s="11">
        <v>104</v>
      </c>
      <c r="D76" s="11">
        <v>106</v>
      </c>
      <c r="E76" s="11">
        <v>104</v>
      </c>
      <c r="F76" s="11">
        <v>115</v>
      </c>
      <c r="G76" s="11">
        <v>103</v>
      </c>
      <c r="H76" s="11">
        <v>80</v>
      </c>
      <c r="I76" s="11">
        <v>75</v>
      </c>
      <c r="J76" s="11">
        <v>91</v>
      </c>
      <c r="K76" s="11">
        <v>218</v>
      </c>
      <c r="L76" s="11">
        <v>241</v>
      </c>
      <c r="AA76" s="5">
        <f t="shared" si="5"/>
        <v>0</v>
      </c>
      <c r="AB76" s="5">
        <f>IFERROR(_xlfn.XMATCH(1, AA$1:AA76, 0, -1),0)</f>
        <v>52</v>
      </c>
      <c r="AC76" s="5">
        <f t="shared" si="6"/>
        <v>4</v>
      </c>
    </row>
    <row r="77" spans="2:29" ht="10.5" customHeight="1" x14ac:dyDescent="0.3">
      <c r="B77" s="24" t="s">
        <v>87</v>
      </c>
      <c r="C77" s="11">
        <v>226</v>
      </c>
      <c r="D77" s="11">
        <v>184</v>
      </c>
      <c r="E77" s="11">
        <v>152</v>
      </c>
      <c r="F77" s="11">
        <v>116</v>
      </c>
      <c r="G77" s="11">
        <v>108</v>
      </c>
      <c r="H77" s="11">
        <v>125</v>
      </c>
      <c r="I77" s="11">
        <v>119</v>
      </c>
      <c r="J77" s="11">
        <v>102</v>
      </c>
      <c r="K77" s="11">
        <v>100</v>
      </c>
      <c r="L77" s="11">
        <v>87</v>
      </c>
      <c r="AA77" s="5">
        <f t="shared" si="5"/>
        <v>0</v>
      </c>
      <c r="AB77" s="5">
        <f>IFERROR(_xlfn.XMATCH(1, AA$1:AA77, 0, -1),0)</f>
        <v>52</v>
      </c>
      <c r="AC77" s="5">
        <f t="shared" si="6"/>
        <v>1</v>
      </c>
    </row>
    <row r="78" spans="2:29" ht="10.5" customHeight="1" x14ac:dyDescent="0.3">
      <c r="B78" s="24" t="s">
        <v>82</v>
      </c>
      <c r="C78" s="11">
        <v>223</v>
      </c>
      <c r="D78" s="11">
        <v>231</v>
      </c>
      <c r="E78" s="11">
        <v>216</v>
      </c>
      <c r="F78" s="11">
        <v>198</v>
      </c>
      <c r="G78" s="11">
        <v>189</v>
      </c>
      <c r="H78" s="11">
        <v>148</v>
      </c>
      <c r="I78" s="11">
        <v>114</v>
      </c>
      <c r="J78" s="11">
        <v>119</v>
      </c>
      <c r="K78" s="11">
        <v>118</v>
      </c>
      <c r="L78" s="11">
        <v>121</v>
      </c>
      <c r="AA78" s="5">
        <f t="shared" si="5"/>
        <v>0</v>
      </c>
      <c r="AB78" s="5">
        <f>IFERROR(_xlfn.XMATCH(1, AA$1:AA78, 0, -1),0)</f>
        <v>52</v>
      </c>
      <c r="AC78" s="5">
        <f t="shared" si="6"/>
        <v>2</v>
      </c>
    </row>
    <row r="79" spans="2:29" ht="10.5" customHeight="1" x14ac:dyDescent="0.3">
      <c r="B79" s="24" t="s">
        <v>154</v>
      </c>
      <c r="C79" s="11">
        <v>242</v>
      </c>
      <c r="D79" s="11">
        <v>276</v>
      </c>
      <c r="E79" s="11">
        <v>305</v>
      </c>
      <c r="F79" s="11">
        <v>301</v>
      </c>
      <c r="G79" s="11">
        <v>314</v>
      </c>
      <c r="H79" s="11">
        <v>297</v>
      </c>
      <c r="I79" s="11">
        <v>274</v>
      </c>
      <c r="J79" s="11">
        <v>273</v>
      </c>
      <c r="K79" s="11">
        <v>275</v>
      </c>
      <c r="L79" s="11">
        <v>259</v>
      </c>
      <c r="AA79" s="5">
        <f t="shared" si="5"/>
        <v>0</v>
      </c>
      <c r="AB79" s="5">
        <f>IFERROR(_xlfn.XMATCH(1, AA$1:AA79, 0, -1),0)</f>
        <v>52</v>
      </c>
      <c r="AC79" s="5">
        <f t="shared" si="6"/>
        <v>3</v>
      </c>
    </row>
    <row r="80" spans="2:29" ht="10.5" customHeight="1" x14ac:dyDescent="0.3">
      <c r="B80" s="24" t="s">
        <v>422</v>
      </c>
      <c r="C80" s="11">
        <v>73</v>
      </c>
      <c r="D80" s="11">
        <v>77</v>
      </c>
      <c r="E80" s="11">
        <v>69</v>
      </c>
      <c r="F80" s="11">
        <v>51</v>
      </c>
      <c r="G80" s="11">
        <v>51</v>
      </c>
      <c r="H80" s="11">
        <v>52</v>
      </c>
      <c r="I80" s="11">
        <v>72</v>
      </c>
      <c r="J80" s="11">
        <v>80</v>
      </c>
      <c r="K80" s="11">
        <v>86</v>
      </c>
      <c r="L80" s="11">
        <v>93</v>
      </c>
      <c r="AA80" s="5">
        <f t="shared" si="5"/>
        <v>0</v>
      </c>
      <c r="AB80" s="5">
        <f>IFERROR(_xlfn.XMATCH(1, AA$1:AA80, 0, -1),0)</f>
        <v>52</v>
      </c>
      <c r="AC80" s="5">
        <f t="shared" si="6"/>
        <v>4</v>
      </c>
    </row>
    <row r="81" spans="1:29" ht="10.5" customHeight="1" x14ac:dyDescent="0.3">
      <c r="B81" s="24" t="s">
        <v>97</v>
      </c>
      <c r="C81" s="11">
        <v>171</v>
      </c>
      <c r="D81" s="11">
        <v>183</v>
      </c>
      <c r="E81" s="11">
        <v>193</v>
      </c>
      <c r="F81" s="11">
        <v>177</v>
      </c>
      <c r="G81" s="11">
        <v>175</v>
      </c>
      <c r="H81" s="11">
        <v>161</v>
      </c>
      <c r="I81" s="11">
        <v>144</v>
      </c>
      <c r="J81" s="11">
        <v>132</v>
      </c>
      <c r="K81" s="11">
        <v>153</v>
      </c>
      <c r="L81" s="11">
        <v>153</v>
      </c>
      <c r="AA81" s="5">
        <f t="shared" si="5"/>
        <v>0</v>
      </c>
      <c r="AB81" s="5">
        <f>IFERROR(_xlfn.XMATCH(1, AA$1:AA81, 0, -1),0)</f>
        <v>52</v>
      </c>
      <c r="AC81" s="5">
        <f t="shared" si="6"/>
        <v>1</v>
      </c>
    </row>
    <row r="82" spans="1:29" ht="10.5" customHeight="1" x14ac:dyDescent="0.3">
      <c r="B82" s="24" t="s">
        <v>407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7</v>
      </c>
      <c r="J82" s="11">
        <v>23</v>
      </c>
      <c r="K82" s="11">
        <v>32</v>
      </c>
      <c r="L82" s="11">
        <v>39</v>
      </c>
      <c r="AA82" s="5">
        <f t="shared" si="5"/>
        <v>0</v>
      </c>
      <c r="AB82" s="5">
        <f>IFERROR(_xlfn.XMATCH(1, AA$1:AA82, 0, -1),0)</f>
        <v>52</v>
      </c>
      <c r="AC82" s="5">
        <f t="shared" si="6"/>
        <v>2</v>
      </c>
    </row>
    <row r="83" spans="1:29" ht="10.5" customHeight="1" x14ac:dyDescent="0.3">
      <c r="B83" s="24" t="s">
        <v>386</v>
      </c>
      <c r="C83" s="11">
        <v>0</v>
      </c>
      <c r="D83" s="11">
        <v>0</v>
      </c>
      <c r="E83" s="11">
        <v>0</v>
      </c>
      <c r="F83" s="11">
        <v>14</v>
      </c>
      <c r="G83" s="11">
        <v>10</v>
      </c>
      <c r="H83" s="11">
        <v>11</v>
      </c>
      <c r="I83" s="11">
        <v>8</v>
      </c>
      <c r="J83" s="11">
        <v>13</v>
      </c>
      <c r="K83" s="11">
        <v>11</v>
      </c>
      <c r="L83" s="11">
        <v>15</v>
      </c>
      <c r="AA83" s="5">
        <f t="shared" si="5"/>
        <v>0</v>
      </c>
      <c r="AB83" s="5">
        <f>IFERROR(_xlfn.XMATCH(1, AA$1:AA83, 0, -1),0)</f>
        <v>52</v>
      </c>
      <c r="AC83" s="5">
        <f t="shared" si="6"/>
        <v>3</v>
      </c>
    </row>
    <row r="84" spans="1:29" ht="10.5" customHeight="1" x14ac:dyDescent="0.3">
      <c r="A84" s="5" t="s">
        <v>483</v>
      </c>
      <c r="B84" s="27" t="s">
        <v>23</v>
      </c>
      <c r="C84" s="9">
        <f t="shared" ref="C84:K84" si="7">SUM(C85:C94)</f>
        <v>2796</v>
      </c>
      <c r="D84" s="9">
        <f t="shared" si="7"/>
        <v>3034</v>
      </c>
      <c r="E84" s="9">
        <f t="shared" si="7"/>
        <v>3277</v>
      </c>
      <c r="F84" s="9">
        <f t="shared" si="7"/>
        <v>3291</v>
      </c>
      <c r="G84" s="9">
        <f t="shared" si="7"/>
        <v>3319</v>
      </c>
      <c r="H84" s="9">
        <f t="shared" si="7"/>
        <v>3489</v>
      </c>
      <c r="I84" s="9">
        <f t="shared" si="7"/>
        <v>3665</v>
      </c>
      <c r="J84" s="9">
        <f t="shared" si="7"/>
        <v>3917</v>
      </c>
      <c r="K84" s="9">
        <f t="shared" si="7"/>
        <v>4603</v>
      </c>
      <c r="L84" s="9">
        <f>SUM(L85:L94)</f>
        <v>5322</v>
      </c>
      <c r="AA84" s="5">
        <f t="shared" si="5"/>
        <v>1</v>
      </c>
      <c r="AB84" s="5">
        <f>IFERROR(_xlfn.XMATCH(1, AA$1:AA84, 0, -1),0)</f>
        <v>84</v>
      </c>
      <c r="AC84" s="5" t="str">
        <f t="shared" si="6"/>
        <v/>
      </c>
    </row>
    <row r="85" spans="1:29" ht="10.5" customHeight="1" x14ac:dyDescent="0.3">
      <c r="B85" s="24" t="s">
        <v>72</v>
      </c>
      <c r="C85" s="11">
        <v>279</v>
      </c>
      <c r="D85" s="11">
        <v>280</v>
      </c>
      <c r="E85" s="11">
        <v>325</v>
      </c>
      <c r="F85" s="11">
        <v>311</v>
      </c>
      <c r="G85" s="11">
        <v>280</v>
      </c>
      <c r="H85" s="11">
        <v>295</v>
      </c>
      <c r="I85" s="11">
        <v>313</v>
      </c>
      <c r="J85" s="11">
        <v>295</v>
      </c>
      <c r="K85" s="11">
        <v>401</v>
      </c>
      <c r="L85" s="11">
        <v>569</v>
      </c>
      <c r="AA85" s="5">
        <f t="shared" si="5"/>
        <v>0</v>
      </c>
      <c r="AB85" s="5">
        <f>IFERROR(_xlfn.XMATCH(1, AA$1:AA85, 0, -1),0)</f>
        <v>84</v>
      </c>
      <c r="AC85" s="5">
        <f t="shared" si="6"/>
        <v>1</v>
      </c>
    </row>
    <row r="86" spans="1:29" ht="10.5" customHeight="1" x14ac:dyDescent="0.3">
      <c r="B86" s="24" t="s">
        <v>136</v>
      </c>
      <c r="C86" s="11">
        <v>195</v>
      </c>
      <c r="D86" s="11">
        <v>233</v>
      </c>
      <c r="E86" s="11">
        <v>332</v>
      </c>
      <c r="F86" s="11">
        <v>366</v>
      </c>
      <c r="G86" s="11">
        <v>358</v>
      </c>
      <c r="H86" s="11">
        <v>358</v>
      </c>
      <c r="I86" s="11">
        <v>367</v>
      </c>
      <c r="J86" s="11">
        <v>413</v>
      </c>
      <c r="K86" s="11">
        <v>463</v>
      </c>
      <c r="L86" s="11">
        <v>466</v>
      </c>
      <c r="AA86" s="5">
        <f t="shared" si="5"/>
        <v>0</v>
      </c>
      <c r="AB86" s="5">
        <f>IFERROR(_xlfn.XMATCH(1, AA$1:AA86, 0, -1),0)</f>
        <v>84</v>
      </c>
      <c r="AC86" s="5">
        <f t="shared" si="6"/>
        <v>2</v>
      </c>
    </row>
    <row r="87" spans="1:29" ht="10.5" customHeight="1" x14ac:dyDescent="0.3">
      <c r="B87" s="24" t="s">
        <v>191</v>
      </c>
      <c r="C87" s="11">
        <v>924</v>
      </c>
      <c r="D87" s="11">
        <v>1038</v>
      </c>
      <c r="E87" s="11">
        <v>1077</v>
      </c>
      <c r="F87" s="11">
        <v>1076</v>
      </c>
      <c r="G87" s="11">
        <v>991</v>
      </c>
      <c r="H87" s="11">
        <v>928</v>
      </c>
      <c r="I87" s="11">
        <v>1021</v>
      </c>
      <c r="J87" s="11">
        <v>1147</v>
      </c>
      <c r="K87" s="11">
        <v>1095</v>
      </c>
      <c r="L87" s="11">
        <v>1084</v>
      </c>
      <c r="AA87" s="5">
        <f t="shared" si="5"/>
        <v>0</v>
      </c>
      <c r="AB87" s="5">
        <f>IFERROR(_xlfn.XMATCH(1, AA$1:AA87, 0, -1),0)</f>
        <v>84</v>
      </c>
      <c r="AC87" s="5">
        <f t="shared" si="6"/>
        <v>3</v>
      </c>
    </row>
    <row r="88" spans="1:29" ht="10.5" customHeight="1" x14ac:dyDescent="0.3">
      <c r="B88" s="24" t="s">
        <v>192</v>
      </c>
      <c r="C88" s="11">
        <v>215</v>
      </c>
      <c r="D88" s="11">
        <v>329</v>
      </c>
      <c r="E88" s="11">
        <v>263</v>
      </c>
      <c r="F88" s="11">
        <v>236</v>
      </c>
      <c r="G88" s="11">
        <v>209</v>
      </c>
      <c r="H88" s="11">
        <v>372</v>
      </c>
      <c r="I88" s="11">
        <v>312</v>
      </c>
      <c r="J88" s="11">
        <v>374</v>
      </c>
      <c r="K88" s="11">
        <v>552</v>
      </c>
      <c r="L88" s="11">
        <v>619</v>
      </c>
      <c r="AA88" s="5">
        <f t="shared" si="5"/>
        <v>0</v>
      </c>
      <c r="AB88" s="5">
        <f>IFERROR(_xlfn.XMATCH(1, AA$1:AA88, 0, -1),0)</f>
        <v>84</v>
      </c>
      <c r="AC88" s="5">
        <f t="shared" si="6"/>
        <v>4</v>
      </c>
    </row>
    <row r="89" spans="1:29" ht="10.5" customHeight="1" x14ac:dyDescent="0.3">
      <c r="B89" s="24" t="s">
        <v>84</v>
      </c>
      <c r="C89" s="11">
        <v>91</v>
      </c>
      <c r="D89" s="11">
        <v>86</v>
      </c>
      <c r="E89" s="11">
        <v>87</v>
      </c>
      <c r="F89" s="11">
        <v>85</v>
      </c>
      <c r="G89" s="11">
        <v>87</v>
      </c>
      <c r="H89" s="11">
        <v>98</v>
      </c>
      <c r="I89" s="11">
        <v>99</v>
      </c>
      <c r="J89" s="11">
        <v>63</v>
      </c>
      <c r="K89" s="11">
        <v>68</v>
      </c>
      <c r="L89" s="11">
        <v>111</v>
      </c>
      <c r="AA89" s="5">
        <f t="shared" si="5"/>
        <v>0</v>
      </c>
      <c r="AB89" s="5">
        <f>IFERROR(_xlfn.XMATCH(1, AA$1:AA89, 0, -1),0)</f>
        <v>84</v>
      </c>
      <c r="AC89" s="5">
        <f t="shared" si="6"/>
        <v>1</v>
      </c>
    </row>
    <row r="90" spans="1:29" ht="10.5" customHeight="1" x14ac:dyDescent="0.3">
      <c r="B90" s="26" t="s">
        <v>460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11</v>
      </c>
      <c r="L90" s="11">
        <v>49</v>
      </c>
      <c r="AA90" s="5">
        <f t="shared" si="5"/>
        <v>0</v>
      </c>
      <c r="AB90" s="5">
        <f>IFERROR(_xlfn.XMATCH(1, AA$1:AA90, 0, -1),0)</f>
        <v>84</v>
      </c>
      <c r="AC90" s="5">
        <f t="shared" si="6"/>
        <v>2</v>
      </c>
    </row>
    <row r="91" spans="1:29" ht="10.5" customHeight="1" x14ac:dyDescent="0.3">
      <c r="B91" s="24" t="s">
        <v>14</v>
      </c>
      <c r="C91" s="11">
        <v>601</v>
      </c>
      <c r="D91" s="11">
        <v>602</v>
      </c>
      <c r="E91" s="11">
        <v>686</v>
      </c>
      <c r="F91" s="11">
        <v>647</v>
      </c>
      <c r="G91" s="11">
        <v>740</v>
      </c>
      <c r="H91" s="11">
        <v>732</v>
      </c>
      <c r="I91" s="11">
        <v>763</v>
      </c>
      <c r="J91" s="11">
        <v>775</v>
      </c>
      <c r="K91" s="11">
        <v>971</v>
      </c>
      <c r="L91" s="11">
        <v>1199</v>
      </c>
      <c r="AA91" s="5">
        <f t="shared" si="5"/>
        <v>0</v>
      </c>
      <c r="AB91" s="5">
        <f>IFERROR(_xlfn.XMATCH(1, AA$1:AA91, 0, -1),0)</f>
        <v>84</v>
      </c>
      <c r="AC91" s="5">
        <f t="shared" si="6"/>
        <v>3</v>
      </c>
    </row>
    <row r="92" spans="1:29" ht="10.5" customHeight="1" x14ac:dyDescent="0.3">
      <c r="B92" s="24" t="s">
        <v>73</v>
      </c>
      <c r="C92" s="11">
        <v>224</v>
      </c>
      <c r="D92" s="11">
        <v>209</v>
      </c>
      <c r="E92" s="11">
        <v>214</v>
      </c>
      <c r="F92" s="11">
        <v>219</v>
      </c>
      <c r="G92" s="11">
        <v>260</v>
      </c>
      <c r="H92" s="11">
        <v>269</v>
      </c>
      <c r="I92" s="11">
        <v>302</v>
      </c>
      <c r="J92" s="11">
        <v>271</v>
      </c>
      <c r="K92" s="11">
        <v>281</v>
      </c>
      <c r="L92" s="11">
        <v>279</v>
      </c>
      <c r="AA92" s="5">
        <f t="shared" si="5"/>
        <v>0</v>
      </c>
      <c r="AB92" s="5">
        <f>IFERROR(_xlfn.XMATCH(1, AA$1:AA92, 0, -1),0)</f>
        <v>84</v>
      </c>
      <c r="AC92" s="5">
        <f t="shared" si="6"/>
        <v>4</v>
      </c>
    </row>
    <row r="93" spans="1:29" ht="10.5" customHeight="1" x14ac:dyDescent="0.3">
      <c r="B93" s="24" t="s">
        <v>56</v>
      </c>
      <c r="C93" s="11">
        <v>267</v>
      </c>
      <c r="D93" s="11">
        <v>257</v>
      </c>
      <c r="E93" s="11">
        <v>293</v>
      </c>
      <c r="F93" s="11">
        <v>351</v>
      </c>
      <c r="G93" s="11">
        <v>394</v>
      </c>
      <c r="H93" s="11">
        <v>437</v>
      </c>
      <c r="I93" s="11">
        <v>488</v>
      </c>
      <c r="J93" s="11">
        <v>481</v>
      </c>
      <c r="K93" s="11">
        <v>534</v>
      </c>
      <c r="L93" s="11">
        <v>617</v>
      </c>
      <c r="AA93" s="5">
        <f t="shared" si="5"/>
        <v>0</v>
      </c>
      <c r="AB93" s="5">
        <f>IFERROR(_xlfn.XMATCH(1, AA$1:AA93, 0, -1),0)</f>
        <v>84</v>
      </c>
      <c r="AC93" s="5">
        <f t="shared" si="6"/>
        <v>1</v>
      </c>
    </row>
    <row r="94" spans="1:29" ht="10.5" customHeight="1" x14ac:dyDescent="0.3">
      <c r="B94" s="24" t="s">
        <v>257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98</v>
      </c>
      <c r="K94" s="11">
        <v>227</v>
      </c>
      <c r="L94" s="11">
        <v>329</v>
      </c>
      <c r="AA94" s="5">
        <f t="shared" si="5"/>
        <v>0</v>
      </c>
      <c r="AB94" s="5">
        <f>IFERROR(_xlfn.XMATCH(1, AA$1:AA94, 0, -1),0)</f>
        <v>84</v>
      </c>
      <c r="AC94" s="5">
        <f t="shared" si="6"/>
        <v>2</v>
      </c>
    </row>
    <row r="95" spans="1:29" ht="10.5" customHeight="1" x14ac:dyDescent="0.3">
      <c r="A95" s="5" t="s">
        <v>483</v>
      </c>
      <c r="B95" s="27" t="s">
        <v>24</v>
      </c>
      <c r="C95" s="9">
        <f t="shared" ref="C95:G95" si="8">+C96+C97</f>
        <v>66</v>
      </c>
      <c r="D95" s="9">
        <f t="shared" si="8"/>
        <v>88</v>
      </c>
      <c r="E95" s="9">
        <f t="shared" si="8"/>
        <v>86</v>
      </c>
      <c r="F95" s="9">
        <f t="shared" si="8"/>
        <v>80</v>
      </c>
      <c r="G95" s="9">
        <f t="shared" si="8"/>
        <v>78</v>
      </c>
      <c r="H95" s="9">
        <f>+H96+H97</f>
        <v>77</v>
      </c>
      <c r="I95" s="9">
        <f>+I96+I97</f>
        <v>73</v>
      </c>
      <c r="J95" s="9">
        <f>+J96+J97</f>
        <v>87</v>
      </c>
      <c r="K95" s="9">
        <f>+K96+K97</f>
        <v>100</v>
      </c>
      <c r="L95" s="9">
        <f>+L96+L97</f>
        <v>104</v>
      </c>
      <c r="AA95" s="5">
        <f t="shared" si="5"/>
        <v>1</v>
      </c>
      <c r="AB95" s="5">
        <f>IFERROR(_xlfn.XMATCH(1, AA$1:AA95, 0, -1),0)</f>
        <v>95</v>
      </c>
      <c r="AC95" s="5" t="str">
        <f t="shared" si="6"/>
        <v/>
      </c>
    </row>
    <row r="96" spans="1:29" ht="10.5" customHeight="1" x14ac:dyDescent="0.3">
      <c r="B96" s="24" t="s">
        <v>9</v>
      </c>
      <c r="C96" s="11">
        <v>52</v>
      </c>
      <c r="D96" s="11">
        <v>65</v>
      </c>
      <c r="E96" s="11">
        <v>62</v>
      </c>
      <c r="F96" s="11">
        <v>55</v>
      </c>
      <c r="G96" s="11">
        <v>53</v>
      </c>
      <c r="H96" s="11">
        <v>51</v>
      </c>
      <c r="I96" s="11">
        <v>41</v>
      </c>
      <c r="J96" s="11">
        <v>64</v>
      </c>
      <c r="K96" s="11">
        <v>72</v>
      </c>
      <c r="L96" s="11">
        <v>69</v>
      </c>
      <c r="AA96" s="5">
        <f t="shared" si="5"/>
        <v>0</v>
      </c>
      <c r="AB96" s="5">
        <f>IFERROR(_xlfn.XMATCH(1, AA$1:AA96, 0, -1),0)</f>
        <v>95</v>
      </c>
      <c r="AC96" s="5">
        <f t="shared" si="6"/>
        <v>1</v>
      </c>
    </row>
    <row r="97" spans="1:29" ht="10.5" customHeight="1" x14ac:dyDescent="0.3">
      <c r="B97" s="24" t="s">
        <v>155</v>
      </c>
      <c r="C97" s="11">
        <v>14</v>
      </c>
      <c r="D97" s="11">
        <v>23</v>
      </c>
      <c r="E97" s="11">
        <v>24</v>
      </c>
      <c r="F97" s="11">
        <v>25</v>
      </c>
      <c r="G97" s="11">
        <v>25</v>
      </c>
      <c r="H97" s="11">
        <v>26</v>
      </c>
      <c r="I97" s="11">
        <v>32</v>
      </c>
      <c r="J97" s="11">
        <v>23</v>
      </c>
      <c r="K97" s="11">
        <v>28</v>
      </c>
      <c r="L97" s="11">
        <v>35</v>
      </c>
      <c r="AA97" s="5">
        <f t="shared" si="5"/>
        <v>0</v>
      </c>
      <c r="AB97" s="5">
        <f>IFERROR(_xlfn.XMATCH(1, AA$1:AA97, 0, -1),0)</f>
        <v>95</v>
      </c>
      <c r="AC97" s="5">
        <f t="shared" si="6"/>
        <v>2</v>
      </c>
    </row>
    <row r="98" spans="1:29" ht="10.5" customHeight="1" x14ac:dyDescent="0.3">
      <c r="C98" s="11"/>
      <c r="D98" s="11"/>
      <c r="E98" s="11"/>
      <c r="H98" s="16"/>
      <c r="I98" s="16"/>
      <c r="J98" s="16"/>
      <c r="K98" s="16"/>
      <c r="L98" s="16" t="s">
        <v>180</v>
      </c>
      <c r="AA98" s="5">
        <f t="shared" si="5"/>
        <v>0</v>
      </c>
      <c r="AB98" s="5">
        <f>IFERROR(_xlfn.XMATCH(1, AA$1:AA98, 0, -1),0)</f>
        <v>95</v>
      </c>
      <c r="AC98" s="5" t="str">
        <f t="shared" si="6"/>
        <v/>
      </c>
    </row>
    <row r="99" spans="1:29" ht="14" customHeight="1" x14ac:dyDescent="0.3">
      <c r="B99" s="2" t="s">
        <v>374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AA99" s="5">
        <f t="shared" si="5"/>
        <v>0</v>
      </c>
      <c r="AB99" s="5">
        <f>IFERROR(_xlfn.XMATCH(1, AA$1:AA99, 0, -1),0)</f>
        <v>95</v>
      </c>
      <c r="AC99" s="5">
        <f t="shared" si="6"/>
        <v>0</v>
      </c>
    </row>
    <row r="100" spans="1:29" ht="10.5" customHeight="1" x14ac:dyDescent="0.3">
      <c r="C100" s="4"/>
      <c r="D100" s="4"/>
      <c r="E100" s="4"/>
      <c r="F100" s="4"/>
      <c r="G100" s="4"/>
      <c r="H100" s="4"/>
      <c r="I100" s="4"/>
      <c r="J100" s="4"/>
      <c r="K100" s="4"/>
      <c r="L100" s="4"/>
      <c r="AA100" s="5">
        <f t="shared" si="5"/>
        <v>0</v>
      </c>
      <c r="AB100" s="5">
        <f>IFERROR(_xlfn.XMATCH(1, AA$1:AA100, 0, -1),0)</f>
        <v>95</v>
      </c>
      <c r="AC100" s="5" t="str">
        <f t="shared" si="6"/>
        <v/>
      </c>
    </row>
    <row r="101" spans="1:29" ht="10.5" customHeight="1" x14ac:dyDescent="0.3">
      <c r="A101" s="5" t="s">
        <v>483</v>
      </c>
      <c r="B101" s="23" t="s">
        <v>484</v>
      </c>
      <c r="C101" s="1">
        <f>C$3</f>
        <v>2016</v>
      </c>
      <c r="D101" s="1">
        <f t="shared" ref="D101:L101" si="9">D$3</f>
        <v>2017</v>
      </c>
      <c r="E101" s="1">
        <f t="shared" si="9"/>
        <v>2018</v>
      </c>
      <c r="F101" s="1">
        <f t="shared" si="9"/>
        <v>2019</v>
      </c>
      <c r="G101" s="1">
        <f t="shared" si="9"/>
        <v>2020</v>
      </c>
      <c r="H101" s="1">
        <f t="shared" si="9"/>
        <v>2021</v>
      </c>
      <c r="I101" s="1">
        <f t="shared" si="9"/>
        <v>2022</v>
      </c>
      <c r="J101" s="1">
        <f t="shared" si="9"/>
        <v>2023</v>
      </c>
      <c r="K101" s="1">
        <f t="shared" si="9"/>
        <v>2024</v>
      </c>
      <c r="L101" s="1">
        <f t="shared" si="9"/>
        <v>2025</v>
      </c>
      <c r="AA101" s="5">
        <f t="shared" si="5"/>
        <v>1</v>
      </c>
      <c r="AB101" s="5">
        <f>IFERROR(_xlfn.XMATCH(1, AA$1:AA101, 0, -1),0)</f>
        <v>101</v>
      </c>
      <c r="AC101" s="5" t="str">
        <f t="shared" si="6"/>
        <v/>
      </c>
    </row>
    <row r="102" spans="1:29" ht="10.5" customHeight="1" x14ac:dyDescent="0.3">
      <c r="A102" s="5" t="s">
        <v>483</v>
      </c>
      <c r="B102" s="27" t="s">
        <v>25</v>
      </c>
      <c r="C102" s="9">
        <v>186</v>
      </c>
      <c r="D102" s="9">
        <v>187</v>
      </c>
      <c r="E102" s="9">
        <v>206</v>
      </c>
      <c r="F102" s="9">
        <v>203</v>
      </c>
      <c r="G102" s="9">
        <v>213</v>
      </c>
      <c r="H102" s="9">
        <v>185</v>
      </c>
      <c r="I102" s="9">
        <v>169</v>
      </c>
      <c r="J102" s="9">
        <v>162</v>
      </c>
      <c r="K102" s="9">
        <v>137</v>
      </c>
      <c r="L102" s="9">
        <v>120</v>
      </c>
      <c r="AA102" s="5">
        <f t="shared" si="5"/>
        <v>1</v>
      </c>
      <c r="AB102" s="5">
        <f>IFERROR(_xlfn.XMATCH(1, AA$1:AA102, 0, -1),0)</f>
        <v>102</v>
      </c>
      <c r="AC102" s="5" t="str">
        <f t="shared" si="6"/>
        <v/>
      </c>
    </row>
    <row r="103" spans="1:29" ht="10.5" customHeight="1" x14ac:dyDescent="0.3">
      <c r="A103" s="5" t="s">
        <v>483</v>
      </c>
      <c r="B103" s="27" t="s">
        <v>26</v>
      </c>
      <c r="C103" s="9">
        <v>210</v>
      </c>
      <c r="D103" s="9">
        <v>219</v>
      </c>
      <c r="E103" s="9">
        <v>216</v>
      </c>
      <c r="F103" s="9">
        <v>204</v>
      </c>
      <c r="G103" s="9">
        <v>219</v>
      </c>
      <c r="H103" s="9">
        <v>214</v>
      </c>
      <c r="I103" s="9">
        <v>214</v>
      </c>
      <c r="J103" s="9">
        <v>222</v>
      </c>
      <c r="K103" s="9">
        <v>205</v>
      </c>
      <c r="L103" s="9">
        <v>200</v>
      </c>
      <c r="AA103" s="5">
        <f t="shared" si="5"/>
        <v>1</v>
      </c>
      <c r="AB103" s="5">
        <f>IFERROR(_xlfn.XMATCH(1, AA$1:AA103, 0, -1),0)</f>
        <v>103</v>
      </c>
      <c r="AC103" s="5" t="str">
        <f t="shared" si="6"/>
        <v/>
      </c>
    </row>
    <row r="104" spans="1:29" ht="10.5" customHeight="1" x14ac:dyDescent="0.3">
      <c r="A104" s="5" t="s">
        <v>483</v>
      </c>
      <c r="B104" s="27" t="s">
        <v>27</v>
      </c>
      <c r="C104" s="9">
        <f t="shared" ref="C104:K104" si="10">SUM(C105:C153)-C149</f>
        <v>3830</v>
      </c>
      <c r="D104" s="9">
        <f t="shared" si="10"/>
        <v>3983</v>
      </c>
      <c r="E104" s="9">
        <f t="shared" si="10"/>
        <v>4041</v>
      </c>
      <c r="F104" s="9">
        <f t="shared" si="10"/>
        <v>3798</v>
      </c>
      <c r="G104" s="9">
        <f t="shared" si="10"/>
        <v>3602</v>
      </c>
      <c r="H104" s="9">
        <f t="shared" si="10"/>
        <v>3448</v>
      </c>
      <c r="I104" s="9">
        <f t="shared" si="10"/>
        <v>3354</v>
      </c>
      <c r="J104" s="9">
        <f t="shared" si="10"/>
        <v>4004</v>
      </c>
      <c r="K104" s="9">
        <f t="shared" si="10"/>
        <v>4241</v>
      </c>
      <c r="L104" s="9">
        <f>SUM(L105:L153)-L149</f>
        <v>4334</v>
      </c>
      <c r="AA104" s="5">
        <f t="shared" si="5"/>
        <v>1</v>
      </c>
      <c r="AB104" s="5">
        <f>IFERROR(_xlfn.XMATCH(1, AA$1:AA104, 0, -1),0)</f>
        <v>104</v>
      </c>
      <c r="AC104" s="5" t="str">
        <f t="shared" si="6"/>
        <v/>
      </c>
    </row>
    <row r="105" spans="1:29" ht="10.5" customHeight="1" x14ac:dyDescent="0.3">
      <c r="B105" s="24" t="s">
        <v>125</v>
      </c>
      <c r="C105" s="11">
        <v>50</v>
      </c>
      <c r="D105" s="11">
        <v>59</v>
      </c>
      <c r="E105" s="11">
        <v>66</v>
      </c>
      <c r="F105" s="11">
        <v>60</v>
      </c>
      <c r="G105" s="11">
        <v>46</v>
      </c>
      <c r="H105" s="11">
        <v>41</v>
      </c>
      <c r="I105" s="11">
        <v>41</v>
      </c>
      <c r="J105" s="11">
        <v>33</v>
      </c>
      <c r="K105" s="11">
        <v>114</v>
      </c>
      <c r="L105" s="11">
        <v>114</v>
      </c>
      <c r="AA105" s="5">
        <f t="shared" si="5"/>
        <v>0</v>
      </c>
      <c r="AB105" s="5">
        <f>IFERROR(_xlfn.XMATCH(1, AA$1:AA105, 0, -1),0)</f>
        <v>104</v>
      </c>
      <c r="AC105" s="5">
        <f t="shared" si="6"/>
        <v>1</v>
      </c>
    </row>
    <row r="106" spans="1:29" ht="10.5" customHeight="1" x14ac:dyDescent="0.3">
      <c r="B106" s="24" t="s">
        <v>79</v>
      </c>
      <c r="C106" s="11">
        <v>38</v>
      </c>
      <c r="D106" s="11">
        <v>30</v>
      </c>
      <c r="E106" s="11">
        <v>44</v>
      </c>
      <c r="F106" s="11">
        <v>39</v>
      </c>
      <c r="G106" s="11">
        <v>31</v>
      </c>
      <c r="H106" s="11">
        <v>22</v>
      </c>
      <c r="I106" s="11">
        <v>29</v>
      </c>
      <c r="J106" s="11">
        <v>16</v>
      </c>
      <c r="K106" s="11">
        <v>14</v>
      </c>
      <c r="L106" s="11">
        <v>20</v>
      </c>
      <c r="AA106" s="5">
        <f t="shared" si="5"/>
        <v>0</v>
      </c>
      <c r="AB106" s="5">
        <f>IFERROR(_xlfn.XMATCH(1, AA$1:AA106, 0, -1),0)</f>
        <v>104</v>
      </c>
      <c r="AC106" s="5">
        <f t="shared" si="6"/>
        <v>2</v>
      </c>
    </row>
    <row r="107" spans="1:29" ht="10.5" customHeight="1" x14ac:dyDescent="0.3">
      <c r="B107" s="24" t="s">
        <v>147</v>
      </c>
      <c r="C107" s="11">
        <v>14</v>
      </c>
      <c r="D107" s="11">
        <v>8</v>
      </c>
      <c r="E107" s="11">
        <v>9</v>
      </c>
      <c r="F107" s="11">
        <v>9</v>
      </c>
      <c r="G107" s="11">
        <v>7</v>
      </c>
      <c r="H107" s="11">
        <v>9</v>
      </c>
      <c r="I107" s="11">
        <v>9</v>
      </c>
      <c r="J107" s="11">
        <v>6</v>
      </c>
      <c r="K107" s="11">
        <v>10</v>
      </c>
      <c r="L107" s="11">
        <v>6</v>
      </c>
      <c r="AA107" s="5">
        <f t="shared" si="5"/>
        <v>0</v>
      </c>
      <c r="AB107" s="5">
        <f>IFERROR(_xlfn.XMATCH(1, AA$1:AA107, 0, -1),0)</f>
        <v>104</v>
      </c>
      <c r="AC107" s="5">
        <f t="shared" si="6"/>
        <v>3</v>
      </c>
    </row>
    <row r="108" spans="1:29" ht="10.5" customHeight="1" x14ac:dyDescent="0.3">
      <c r="B108" s="24" t="s">
        <v>145</v>
      </c>
      <c r="C108" s="11">
        <v>28</v>
      </c>
      <c r="D108" s="11">
        <v>42</v>
      </c>
      <c r="E108" s="11">
        <v>39</v>
      </c>
      <c r="F108" s="11">
        <v>41</v>
      </c>
      <c r="G108" s="11">
        <v>32</v>
      </c>
      <c r="H108" s="11">
        <v>30</v>
      </c>
      <c r="I108" s="11">
        <v>38</v>
      </c>
      <c r="J108" s="11">
        <v>38</v>
      </c>
      <c r="K108" s="11">
        <v>26</v>
      </c>
      <c r="L108" s="11">
        <v>24</v>
      </c>
      <c r="AA108" s="5">
        <f t="shared" si="5"/>
        <v>0</v>
      </c>
      <c r="AB108" s="5">
        <f>IFERROR(_xlfn.XMATCH(1, AA$1:AA108, 0, -1),0)</f>
        <v>104</v>
      </c>
      <c r="AC108" s="5">
        <f t="shared" si="6"/>
        <v>4</v>
      </c>
    </row>
    <row r="109" spans="1:29" ht="10.5" customHeight="1" x14ac:dyDescent="0.3">
      <c r="B109" s="24" t="s">
        <v>157</v>
      </c>
      <c r="C109" s="11">
        <v>53</v>
      </c>
      <c r="D109" s="11">
        <v>46</v>
      </c>
      <c r="E109" s="11">
        <v>27</v>
      </c>
      <c r="F109" s="11">
        <v>16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AA109" s="5">
        <f t="shared" si="5"/>
        <v>0</v>
      </c>
      <c r="AB109" s="5">
        <f>IFERROR(_xlfn.XMATCH(1, AA$1:AA109, 0, -1),0)</f>
        <v>104</v>
      </c>
      <c r="AC109" s="5">
        <f t="shared" si="6"/>
        <v>1</v>
      </c>
    </row>
    <row r="110" spans="1:29" ht="10.5" customHeight="1" x14ac:dyDescent="0.3">
      <c r="B110" s="24" t="s">
        <v>420</v>
      </c>
      <c r="C110" s="11">
        <v>69</v>
      </c>
      <c r="D110" s="11">
        <v>65</v>
      </c>
      <c r="E110" s="11">
        <v>56</v>
      </c>
      <c r="F110" s="11">
        <v>42</v>
      </c>
      <c r="G110" s="11">
        <v>49</v>
      </c>
      <c r="H110" s="11">
        <v>39</v>
      </c>
      <c r="I110" s="11">
        <v>37</v>
      </c>
      <c r="J110" s="11">
        <v>43</v>
      </c>
      <c r="K110" s="11">
        <v>51</v>
      </c>
      <c r="L110" s="11">
        <v>44</v>
      </c>
      <c r="AA110" s="5">
        <f t="shared" si="5"/>
        <v>0</v>
      </c>
      <c r="AB110" s="5">
        <f>IFERROR(_xlfn.XMATCH(1, AA$1:AA110, 0, -1),0)</f>
        <v>104</v>
      </c>
      <c r="AC110" s="5">
        <f t="shared" si="6"/>
        <v>2</v>
      </c>
    </row>
    <row r="111" spans="1:29" ht="10.5" customHeight="1" x14ac:dyDescent="0.3">
      <c r="B111" s="24" t="s">
        <v>91</v>
      </c>
      <c r="C111" s="11">
        <v>413</v>
      </c>
      <c r="D111" s="11">
        <v>425</v>
      </c>
      <c r="E111" s="11">
        <v>366</v>
      </c>
      <c r="F111" s="11">
        <v>285</v>
      </c>
      <c r="G111" s="11">
        <v>264</v>
      </c>
      <c r="H111" s="11">
        <v>257</v>
      </c>
      <c r="I111" s="11">
        <v>228</v>
      </c>
      <c r="J111" s="11">
        <v>228</v>
      </c>
      <c r="K111" s="11">
        <v>223</v>
      </c>
      <c r="L111" s="11">
        <v>225</v>
      </c>
      <c r="AA111" s="5">
        <f t="shared" si="5"/>
        <v>0</v>
      </c>
      <c r="AB111" s="5">
        <f>IFERROR(_xlfn.XMATCH(1, AA$1:AA111, 0, -1),0)</f>
        <v>104</v>
      </c>
      <c r="AC111" s="5">
        <f t="shared" si="6"/>
        <v>3</v>
      </c>
    </row>
    <row r="112" spans="1:29" ht="10.5" customHeight="1" x14ac:dyDescent="0.3">
      <c r="B112" s="24" t="s">
        <v>161</v>
      </c>
      <c r="C112" s="11">
        <v>25</v>
      </c>
      <c r="D112" s="11">
        <v>41</v>
      </c>
      <c r="E112" s="11">
        <v>62</v>
      </c>
      <c r="F112" s="11">
        <v>74</v>
      </c>
      <c r="G112" s="11">
        <v>88</v>
      </c>
      <c r="H112" s="11">
        <v>86</v>
      </c>
      <c r="I112" s="11">
        <v>92</v>
      </c>
      <c r="J112" s="11">
        <v>90</v>
      </c>
      <c r="K112" s="11">
        <v>79</v>
      </c>
      <c r="L112" s="11">
        <v>76</v>
      </c>
      <c r="AA112" s="5">
        <f t="shared" si="5"/>
        <v>0</v>
      </c>
      <c r="AB112" s="5">
        <f>IFERROR(_xlfn.XMATCH(1, AA$1:AA112, 0, -1),0)</f>
        <v>104</v>
      </c>
      <c r="AC112" s="5">
        <f t="shared" si="6"/>
        <v>4</v>
      </c>
    </row>
    <row r="113" spans="2:29" ht="10.5" customHeight="1" x14ac:dyDescent="0.3">
      <c r="B113" s="24" t="s">
        <v>4</v>
      </c>
      <c r="C113" s="11">
        <v>111</v>
      </c>
      <c r="D113" s="11">
        <v>92</v>
      </c>
      <c r="E113" s="11">
        <v>79</v>
      </c>
      <c r="F113" s="11">
        <v>85</v>
      </c>
      <c r="G113" s="11">
        <v>71</v>
      </c>
      <c r="H113" s="11">
        <v>88</v>
      </c>
      <c r="I113" s="11">
        <v>82</v>
      </c>
      <c r="J113" s="11">
        <v>85</v>
      </c>
      <c r="K113" s="11">
        <v>67</v>
      </c>
      <c r="L113" s="11">
        <v>65</v>
      </c>
      <c r="AA113" s="5">
        <f t="shared" si="5"/>
        <v>0</v>
      </c>
      <c r="AB113" s="5">
        <f>IFERROR(_xlfn.XMATCH(1, AA$1:AA113, 0, -1),0)</f>
        <v>104</v>
      </c>
      <c r="AC113" s="5">
        <f t="shared" si="6"/>
        <v>1</v>
      </c>
    </row>
    <row r="114" spans="2:29" ht="10.5" customHeight="1" x14ac:dyDescent="0.3">
      <c r="B114" s="24" t="s">
        <v>86</v>
      </c>
      <c r="C114" s="11">
        <v>340</v>
      </c>
      <c r="D114" s="11">
        <v>320</v>
      </c>
      <c r="E114" s="11">
        <v>331</v>
      </c>
      <c r="F114" s="11">
        <v>298</v>
      </c>
      <c r="G114" s="11">
        <v>243</v>
      </c>
      <c r="H114" s="11">
        <v>222</v>
      </c>
      <c r="I114" s="11">
        <v>191</v>
      </c>
      <c r="J114" s="11">
        <v>188</v>
      </c>
      <c r="K114" s="11">
        <v>183</v>
      </c>
      <c r="L114" s="11">
        <v>147</v>
      </c>
      <c r="AA114" s="5">
        <f t="shared" si="5"/>
        <v>0</v>
      </c>
      <c r="AB114" s="5">
        <f>IFERROR(_xlfn.XMATCH(1, AA$1:AA114, 0, -1),0)</f>
        <v>104</v>
      </c>
      <c r="AC114" s="5">
        <f t="shared" si="6"/>
        <v>2</v>
      </c>
    </row>
    <row r="115" spans="2:29" ht="10.5" customHeight="1" x14ac:dyDescent="0.3">
      <c r="B115" s="24" t="s">
        <v>467</v>
      </c>
      <c r="C115" s="11">
        <v>3</v>
      </c>
      <c r="D115" s="11">
        <v>23</v>
      </c>
      <c r="E115" s="11">
        <v>42</v>
      </c>
      <c r="F115" s="11">
        <v>40</v>
      </c>
      <c r="G115" s="11">
        <v>46</v>
      </c>
      <c r="H115" s="11">
        <v>49</v>
      </c>
      <c r="I115" s="11">
        <v>31</v>
      </c>
      <c r="J115" s="11">
        <v>15</v>
      </c>
      <c r="K115" s="11">
        <v>1</v>
      </c>
      <c r="L115" s="11">
        <v>1</v>
      </c>
      <c r="AA115" s="5">
        <f t="shared" si="5"/>
        <v>0</v>
      </c>
      <c r="AB115" s="5">
        <f>IFERROR(_xlfn.XMATCH(1, AA$1:AA115, 0, -1),0)</f>
        <v>104</v>
      </c>
      <c r="AC115" s="5">
        <f t="shared" si="6"/>
        <v>3</v>
      </c>
    </row>
    <row r="116" spans="2:29" ht="10.5" customHeight="1" x14ac:dyDescent="0.3">
      <c r="B116" s="24" t="s">
        <v>193</v>
      </c>
      <c r="C116" s="11">
        <v>0</v>
      </c>
      <c r="D116" s="11">
        <v>0</v>
      </c>
      <c r="E116" s="11">
        <v>1</v>
      </c>
      <c r="F116" s="11">
        <v>22</v>
      </c>
      <c r="G116" s="11">
        <v>28</v>
      </c>
      <c r="H116" s="11">
        <v>40</v>
      </c>
      <c r="I116" s="11">
        <v>54</v>
      </c>
      <c r="J116" s="11">
        <v>72</v>
      </c>
      <c r="K116" s="11">
        <v>74</v>
      </c>
      <c r="L116" s="11">
        <v>73</v>
      </c>
      <c r="AA116" s="5">
        <f t="shared" si="5"/>
        <v>0</v>
      </c>
      <c r="AB116" s="5">
        <f>IFERROR(_xlfn.XMATCH(1, AA$1:AA116, 0, -1),0)</f>
        <v>104</v>
      </c>
      <c r="AC116" s="5">
        <f t="shared" si="6"/>
        <v>4</v>
      </c>
    </row>
    <row r="117" spans="2:29" ht="10.5" customHeight="1" x14ac:dyDescent="0.3">
      <c r="B117" s="24" t="s">
        <v>468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24</v>
      </c>
      <c r="AA117" s="5">
        <f t="shared" si="5"/>
        <v>0</v>
      </c>
      <c r="AB117" s="5">
        <f>IFERROR(_xlfn.XMATCH(1, AA$1:AA117, 0, -1),0)</f>
        <v>104</v>
      </c>
      <c r="AC117" s="5">
        <f t="shared" si="6"/>
        <v>1</v>
      </c>
    </row>
    <row r="118" spans="2:29" ht="10.5" customHeight="1" x14ac:dyDescent="0.3">
      <c r="B118" s="24" t="s">
        <v>84</v>
      </c>
      <c r="C118" s="11">
        <v>118</v>
      </c>
      <c r="D118" s="11">
        <v>97</v>
      </c>
      <c r="E118" s="11">
        <v>79</v>
      </c>
      <c r="F118" s="11">
        <v>58</v>
      </c>
      <c r="G118" s="11">
        <v>51</v>
      </c>
      <c r="H118" s="11">
        <v>43</v>
      </c>
      <c r="I118" s="11">
        <v>33</v>
      </c>
      <c r="J118" s="11">
        <v>32</v>
      </c>
      <c r="K118" s="11">
        <v>32</v>
      </c>
      <c r="L118" s="11">
        <v>31</v>
      </c>
      <c r="AA118" s="5">
        <f t="shared" si="5"/>
        <v>0</v>
      </c>
      <c r="AB118" s="5">
        <f>IFERROR(_xlfn.XMATCH(1, AA$1:AA118, 0, -1),0)</f>
        <v>104</v>
      </c>
      <c r="AC118" s="5">
        <f t="shared" si="6"/>
        <v>2</v>
      </c>
    </row>
    <row r="119" spans="2:29" ht="10.5" customHeight="1" x14ac:dyDescent="0.3">
      <c r="B119" s="24" t="s">
        <v>95</v>
      </c>
      <c r="C119" s="11">
        <v>7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AA119" s="5">
        <f t="shared" si="5"/>
        <v>0</v>
      </c>
      <c r="AB119" s="5">
        <f>IFERROR(_xlfn.XMATCH(1, AA$1:AA119, 0, -1),0)</f>
        <v>104</v>
      </c>
      <c r="AC119" s="5">
        <f t="shared" si="6"/>
        <v>3</v>
      </c>
    </row>
    <row r="120" spans="2:29" ht="10.5" customHeight="1" x14ac:dyDescent="0.3">
      <c r="B120" s="24" t="s">
        <v>141</v>
      </c>
      <c r="C120" s="11">
        <v>16</v>
      </c>
      <c r="D120" s="11">
        <v>20</v>
      </c>
      <c r="E120" s="11">
        <v>28</v>
      </c>
      <c r="F120" s="11">
        <v>26</v>
      </c>
      <c r="G120" s="11">
        <v>20</v>
      </c>
      <c r="H120" s="11">
        <v>21</v>
      </c>
      <c r="I120" s="11">
        <v>18</v>
      </c>
      <c r="J120" s="11">
        <v>17</v>
      </c>
      <c r="K120" s="11">
        <v>13</v>
      </c>
      <c r="L120" s="11">
        <v>9</v>
      </c>
      <c r="AA120" s="5">
        <f t="shared" si="5"/>
        <v>0</v>
      </c>
      <c r="AB120" s="5">
        <f>IFERROR(_xlfn.XMATCH(1, AA$1:AA120, 0, -1),0)</f>
        <v>104</v>
      </c>
      <c r="AC120" s="5">
        <f t="shared" si="6"/>
        <v>4</v>
      </c>
    </row>
    <row r="121" spans="2:29" ht="10.5" customHeight="1" x14ac:dyDescent="0.3">
      <c r="B121" s="24" t="s">
        <v>144</v>
      </c>
      <c r="C121" s="11">
        <v>120</v>
      </c>
      <c r="D121" s="11">
        <v>118</v>
      </c>
      <c r="E121" s="11">
        <v>99</v>
      </c>
      <c r="F121" s="11">
        <v>94</v>
      </c>
      <c r="G121" s="11">
        <v>94</v>
      </c>
      <c r="H121" s="11">
        <v>100</v>
      </c>
      <c r="I121" s="11">
        <v>109</v>
      </c>
      <c r="J121" s="11">
        <v>109</v>
      </c>
      <c r="K121" s="11">
        <v>117</v>
      </c>
      <c r="L121" s="11">
        <v>93</v>
      </c>
      <c r="AA121" s="5">
        <f t="shared" si="5"/>
        <v>0</v>
      </c>
      <c r="AB121" s="5">
        <f>IFERROR(_xlfn.XMATCH(1, AA$1:AA121, 0, -1),0)</f>
        <v>104</v>
      </c>
      <c r="AC121" s="5">
        <f t="shared" si="6"/>
        <v>1</v>
      </c>
    </row>
    <row r="122" spans="2:29" ht="10.5" customHeight="1" x14ac:dyDescent="0.3">
      <c r="B122" s="24" t="s">
        <v>172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3</v>
      </c>
      <c r="J122" s="11">
        <v>631</v>
      </c>
      <c r="K122" s="11">
        <v>746</v>
      </c>
      <c r="L122" s="11">
        <v>825</v>
      </c>
      <c r="AA122" s="5">
        <f t="shared" si="5"/>
        <v>0</v>
      </c>
      <c r="AB122" s="5">
        <f>IFERROR(_xlfn.XMATCH(1, AA$1:AA122, 0, -1),0)</f>
        <v>104</v>
      </c>
      <c r="AC122" s="5">
        <f t="shared" si="6"/>
        <v>2</v>
      </c>
    </row>
    <row r="123" spans="2:29" ht="10.5" customHeight="1" x14ac:dyDescent="0.3">
      <c r="B123" s="24" t="s">
        <v>469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2</v>
      </c>
      <c r="AA123" s="5">
        <f t="shared" si="5"/>
        <v>0</v>
      </c>
      <c r="AB123" s="5">
        <f>IFERROR(_xlfn.XMATCH(1, AA$1:AA123, 0, -1),0)</f>
        <v>104</v>
      </c>
      <c r="AC123" s="5">
        <f t="shared" si="6"/>
        <v>3</v>
      </c>
    </row>
    <row r="124" spans="2:29" ht="10.5" customHeight="1" x14ac:dyDescent="0.3">
      <c r="B124" s="24" t="s">
        <v>88</v>
      </c>
      <c r="C124" s="11">
        <v>14</v>
      </c>
      <c r="D124" s="11">
        <v>23</v>
      </c>
      <c r="E124" s="11">
        <v>18</v>
      </c>
      <c r="F124" s="11">
        <v>11</v>
      </c>
      <c r="G124" s="11">
        <v>12</v>
      </c>
      <c r="H124" s="11">
        <v>10</v>
      </c>
      <c r="I124" s="11">
        <v>9</v>
      </c>
      <c r="J124" s="11">
        <v>8</v>
      </c>
      <c r="K124" s="11">
        <v>7</v>
      </c>
      <c r="L124" s="11">
        <v>6</v>
      </c>
      <c r="AA124" s="5">
        <f t="shared" si="5"/>
        <v>0</v>
      </c>
      <c r="AB124" s="5">
        <f>IFERROR(_xlfn.XMATCH(1, AA$1:AA124, 0, -1),0)</f>
        <v>104</v>
      </c>
      <c r="AC124" s="5">
        <f t="shared" si="6"/>
        <v>4</v>
      </c>
    </row>
    <row r="125" spans="2:29" ht="10.5" customHeight="1" x14ac:dyDescent="0.3">
      <c r="B125" s="24" t="s">
        <v>121</v>
      </c>
      <c r="C125" s="11">
        <v>41</v>
      </c>
      <c r="D125" s="11">
        <v>36</v>
      </c>
      <c r="E125" s="11">
        <v>47</v>
      </c>
      <c r="F125" s="11">
        <v>41</v>
      </c>
      <c r="G125" s="11">
        <v>32</v>
      </c>
      <c r="H125" s="11">
        <v>28</v>
      </c>
      <c r="I125" s="11">
        <v>36</v>
      </c>
      <c r="J125" s="11">
        <v>45</v>
      </c>
      <c r="K125" s="11">
        <v>46</v>
      </c>
      <c r="L125" s="11">
        <v>25</v>
      </c>
      <c r="AA125" s="5">
        <f t="shared" si="5"/>
        <v>0</v>
      </c>
      <c r="AB125" s="5">
        <f>IFERROR(_xlfn.XMATCH(1, AA$1:AA125, 0, -1),0)</f>
        <v>104</v>
      </c>
      <c r="AC125" s="5">
        <f t="shared" si="6"/>
        <v>1</v>
      </c>
    </row>
    <row r="126" spans="2:29" ht="10.5" customHeight="1" x14ac:dyDescent="0.3">
      <c r="B126" s="24" t="s">
        <v>153</v>
      </c>
      <c r="C126" s="11">
        <v>8</v>
      </c>
      <c r="D126" s="11">
        <v>46</v>
      </c>
      <c r="E126" s="11">
        <v>57</v>
      </c>
      <c r="F126" s="11">
        <v>62</v>
      </c>
      <c r="G126" s="11">
        <v>60</v>
      </c>
      <c r="H126" s="11">
        <v>52</v>
      </c>
      <c r="I126" s="11">
        <v>38</v>
      </c>
      <c r="J126" s="11">
        <v>25</v>
      </c>
      <c r="K126" s="11">
        <v>16</v>
      </c>
      <c r="L126" s="11">
        <v>13</v>
      </c>
      <c r="AA126" s="5">
        <f t="shared" si="5"/>
        <v>0</v>
      </c>
      <c r="AB126" s="5">
        <f>IFERROR(_xlfn.XMATCH(1, AA$1:AA126, 0, -1),0)</f>
        <v>104</v>
      </c>
      <c r="AC126" s="5">
        <f t="shared" si="6"/>
        <v>2</v>
      </c>
    </row>
    <row r="127" spans="2:29" ht="10.5" customHeight="1" x14ac:dyDescent="0.3">
      <c r="B127" s="24" t="s">
        <v>319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1</v>
      </c>
      <c r="J127" s="11">
        <v>59</v>
      </c>
      <c r="K127" s="11">
        <v>88</v>
      </c>
      <c r="L127" s="11">
        <v>96</v>
      </c>
      <c r="AA127" s="5">
        <f t="shared" si="5"/>
        <v>0</v>
      </c>
      <c r="AB127" s="5">
        <f>IFERROR(_xlfn.XMATCH(1, AA$1:AA127, 0, -1),0)</f>
        <v>104</v>
      </c>
      <c r="AC127" s="5">
        <f t="shared" si="6"/>
        <v>3</v>
      </c>
    </row>
    <row r="128" spans="2:29" ht="10.5" customHeight="1" x14ac:dyDescent="0.3">
      <c r="B128" s="24" t="s">
        <v>17</v>
      </c>
      <c r="C128" s="11">
        <v>904</v>
      </c>
      <c r="D128" s="11">
        <v>913</v>
      </c>
      <c r="E128" s="11">
        <v>787</v>
      </c>
      <c r="F128" s="11">
        <v>661</v>
      </c>
      <c r="G128" s="11">
        <v>636</v>
      </c>
      <c r="H128" s="11">
        <v>635</v>
      </c>
      <c r="I128" s="11">
        <v>613</v>
      </c>
      <c r="J128" s="11">
        <v>636</v>
      </c>
      <c r="K128" s="11">
        <v>617</v>
      </c>
      <c r="L128" s="11">
        <v>670</v>
      </c>
      <c r="AA128" s="5">
        <f t="shared" si="5"/>
        <v>0</v>
      </c>
      <c r="AB128" s="5">
        <f>IFERROR(_xlfn.XMATCH(1, AA$1:AA128, 0, -1),0)</f>
        <v>104</v>
      </c>
      <c r="AC128" s="5">
        <f t="shared" si="6"/>
        <v>4</v>
      </c>
    </row>
    <row r="129" spans="2:29" ht="10.5" customHeight="1" x14ac:dyDescent="0.3">
      <c r="B129" s="24" t="s">
        <v>83</v>
      </c>
      <c r="C129" s="11">
        <v>22</v>
      </c>
      <c r="D129" s="11">
        <v>12</v>
      </c>
      <c r="E129" s="11">
        <v>18</v>
      </c>
      <c r="F129" s="11">
        <v>10</v>
      </c>
      <c r="G129" s="11">
        <v>6</v>
      </c>
      <c r="H129" s="11">
        <v>10</v>
      </c>
      <c r="I129" s="11">
        <v>8</v>
      </c>
      <c r="J129" s="11">
        <v>13</v>
      </c>
      <c r="K129" s="11">
        <v>13</v>
      </c>
      <c r="L129" s="11">
        <v>10</v>
      </c>
      <c r="AA129" s="5">
        <f t="shared" si="5"/>
        <v>0</v>
      </c>
      <c r="AB129" s="5">
        <f>IFERROR(_xlfn.XMATCH(1, AA$1:AA129, 0, -1),0)</f>
        <v>104</v>
      </c>
      <c r="AC129" s="5">
        <f t="shared" si="6"/>
        <v>1</v>
      </c>
    </row>
    <row r="130" spans="2:29" ht="10.5" customHeight="1" x14ac:dyDescent="0.3">
      <c r="B130" s="24" t="s">
        <v>140</v>
      </c>
      <c r="C130" s="11">
        <v>22</v>
      </c>
      <c r="D130" s="11">
        <v>24</v>
      </c>
      <c r="E130" s="11">
        <v>16</v>
      </c>
      <c r="F130" s="11">
        <v>12</v>
      </c>
      <c r="G130" s="11">
        <v>14</v>
      </c>
      <c r="H130" s="11">
        <v>10</v>
      </c>
      <c r="I130" s="11">
        <v>8</v>
      </c>
      <c r="J130" s="11">
        <v>10</v>
      </c>
      <c r="K130" s="11">
        <v>6</v>
      </c>
      <c r="L130" s="11">
        <v>5</v>
      </c>
      <c r="AA130" s="5">
        <f t="shared" ref="AA130:AA193" si="11">COUNTA(A130)</f>
        <v>0</v>
      </c>
      <c r="AB130" s="5">
        <f>IFERROR(_xlfn.XMATCH(1, AA$1:AA130, 0, -1),0)</f>
        <v>104</v>
      </c>
      <c r="AC130" s="5">
        <f t="shared" ref="AC130:AC193" si="12">IF(OR(ROW()=AB130,B130=""),"",MOD(ROW()-AB130,4) + IF(AND(MOD(ROW()-AB130,4)=0,$B131&lt;&gt;""),4,0))</f>
        <v>2</v>
      </c>
    </row>
    <row r="131" spans="2:29" ht="10.5" customHeight="1" x14ac:dyDescent="0.3">
      <c r="B131" s="24" t="s">
        <v>134</v>
      </c>
      <c r="C131" s="11">
        <v>23</v>
      </c>
      <c r="D131" s="11">
        <v>32</v>
      </c>
      <c r="E131" s="11">
        <v>21</v>
      </c>
      <c r="F131" s="11">
        <v>8</v>
      </c>
      <c r="G131" s="11">
        <v>4</v>
      </c>
      <c r="H131" s="11">
        <v>1</v>
      </c>
      <c r="I131" s="11">
        <v>0</v>
      </c>
      <c r="J131" s="11">
        <v>0</v>
      </c>
      <c r="K131" s="11">
        <v>0</v>
      </c>
      <c r="L131" s="11">
        <v>0</v>
      </c>
      <c r="AA131" s="5">
        <f t="shared" si="11"/>
        <v>0</v>
      </c>
      <c r="AB131" s="5">
        <f>IFERROR(_xlfn.XMATCH(1, AA$1:AA131, 0, -1),0)</f>
        <v>104</v>
      </c>
      <c r="AC131" s="5">
        <f t="shared" si="12"/>
        <v>3</v>
      </c>
    </row>
    <row r="132" spans="2:29" ht="10.5" customHeight="1" x14ac:dyDescent="0.3">
      <c r="B132" s="24" t="s">
        <v>151</v>
      </c>
      <c r="C132" s="11">
        <v>19</v>
      </c>
      <c r="D132" s="11">
        <v>1</v>
      </c>
      <c r="E132" s="11">
        <v>0</v>
      </c>
      <c r="F132" s="11">
        <v>0</v>
      </c>
      <c r="G132" s="11">
        <v>1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AA132" s="5">
        <f t="shared" si="11"/>
        <v>0</v>
      </c>
      <c r="AB132" s="5">
        <f>IFERROR(_xlfn.XMATCH(1, AA$1:AA132, 0, -1),0)</f>
        <v>104</v>
      </c>
      <c r="AC132" s="5">
        <f t="shared" si="12"/>
        <v>4</v>
      </c>
    </row>
    <row r="133" spans="2:29" ht="10.5" customHeight="1" x14ac:dyDescent="0.3">
      <c r="B133" s="24" t="s">
        <v>77</v>
      </c>
      <c r="C133" s="11">
        <v>161</v>
      </c>
      <c r="D133" s="11">
        <v>112</v>
      </c>
      <c r="E133" s="11">
        <v>107</v>
      </c>
      <c r="F133" s="11">
        <v>124</v>
      </c>
      <c r="G133" s="11">
        <v>106</v>
      </c>
      <c r="H133" s="11">
        <v>72</v>
      </c>
      <c r="I133" s="11">
        <v>64</v>
      </c>
      <c r="J133" s="11">
        <v>55</v>
      </c>
      <c r="K133" s="11">
        <v>53</v>
      </c>
      <c r="L133" s="11">
        <v>71</v>
      </c>
      <c r="AA133" s="5">
        <f t="shared" si="11"/>
        <v>0</v>
      </c>
      <c r="AB133" s="5">
        <f>IFERROR(_xlfn.XMATCH(1, AA$1:AA133, 0, -1),0)</f>
        <v>104</v>
      </c>
      <c r="AC133" s="5">
        <f t="shared" si="12"/>
        <v>1</v>
      </c>
    </row>
    <row r="134" spans="2:29" ht="10.5" customHeight="1" x14ac:dyDescent="0.3">
      <c r="B134" s="24" t="s">
        <v>92</v>
      </c>
      <c r="C134" s="11">
        <v>3</v>
      </c>
      <c r="D134" s="11">
        <v>5</v>
      </c>
      <c r="E134" s="11">
        <v>4</v>
      </c>
      <c r="F134" s="11">
        <v>1</v>
      </c>
      <c r="G134" s="11">
        <v>4</v>
      </c>
      <c r="H134" s="11">
        <v>0</v>
      </c>
      <c r="I134" s="11">
        <v>1</v>
      </c>
      <c r="J134" s="11">
        <v>0</v>
      </c>
      <c r="K134" s="11">
        <v>3</v>
      </c>
      <c r="L134" s="11">
        <v>10</v>
      </c>
      <c r="AA134" s="5">
        <f t="shared" si="11"/>
        <v>0</v>
      </c>
      <c r="AB134" s="5">
        <f>IFERROR(_xlfn.XMATCH(1, AA$1:AA134, 0, -1),0)</f>
        <v>104</v>
      </c>
      <c r="AC134" s="5">
        <f t="shared" si="12"/>
        <v>2</v>
      </c>
    </row>
    <row r="135" spans="2:29" ht="10.5" customHeight="1" x14ac:dyDescent="0.3">
      <c r="B135" s="24" t="s">
        <v>120</v>
      </c>
      <c r="C135" s="11">
        <v>93</v>
      </c>
      <c r="D135" s="11">
        <v>103</v>
      </c>
      <c r="E135" s="11">
        <v>118</v>
      </c>
      <c r="F135" s="11">
        <v>125</v>
      </c>
      <c r="G135" s="11">
        <v>137</v>
      </c>
      <c r="H135" s="11">
        <v>119</v>
      </c>
      <c r="I135" s="11">
        <v>123</v>
      </c>
      <c r="J135" s="11">
        <v>124</v>
      </c>
      <c r="K135" s="11">
        <v>122</v>
      </c>
      <c r="L135" s="11">
        <v>123</v>
      </c>
      <c r="AA135" s="5">
        <f t="shared" si="11"/>
        <v>0</v>
      </c>
      <c r="AB135" s="5">
        <f>IFERROR(_xlfn.XMATCH(1, AA$1:AA135, 0, -1),0)</f>
        <v>104</v>
      </c>
      <c r="AC135" s="5">
        <f t="shared" si="12"/>
        <v>3</v>
      </c>
    </row>
    <row r="136" spans="2:29" ht="10.5" customHeight="1" x14ac:dyDescent="0.3">
      <c r="B136" s="24" t="s">
        <v>104</v>
      </c>
      <c r="C136" s="11">
        <v>0</v>
      </c>
      <c r="D136" s="11">
        <v>19</v>
      </c>
      <c r="E136" s="11">
        <v>172</v>
      </c>
      <c r="F136" s="11">
        <v>236</v>
      </c>
      <c r="G136" s="11">
        <v>283</v>
      </c>
      <c r="H136" s="11">
        <v>280</v>
      </c>
      <c r="I136" s="11">
        <v>289</v>
      </c>
      <c r="J136" s="11">
        <v>259</v>
      </c>
      <c r="K136" s="11">
        <v>263</v>
      </c>
      <c r="L136" s="11">
        <v>272</v>
      </c>
      <c r="AA136" s="5">
        <f t="shared" si="11"/>
        <v>0</v>
      </c>
      <c r="AB136" s="5">
        <f>IFERROR(_xlfn.XMATCH(1, AA$1:AA136, 0, -1),0)</f>
        <v>104</v>
      </c>
      <c r="AC136" s="5">
        <f t="shared" si="12"/>
        <v>4</v>
      </c>
    </row>
    <row r="137" spans="2:29" ht="10.5" customHeight="1" x14ac:dyDescent="0.3">
      <c r="B137" s="24" t="s">
        <v>112</v>
      </c>
      <c r="C137" s="11">
        <v>14</v>
      </c>
      <c r="D137" s="11">
        <v>13</v>
      </c>
      <c r="E137" s="11">
        <v>10</v>
      </c>
      <c r="F137" s="11">
        <v>11</v>
      </c>
      <c r="G137" s="11">
        <v>16</v>
      </c>
      <c r="H137" s="11">
        <v>16</v>
      </c>
      <c r="I137" s="11">
        <v>14</v>
      </c>
      <c r="J137" s="11">
        <v>16</v>
      </c>
      <c r="K137" s="11">
        <v>17</v>
      </c>
      <c r="L137" s="11">
        <v>16</v>
      </c>
      <c r="AA137" s="5">
        <f t="shared" si="11"/>
        <v>0</v>
      </c>
      <c r="AB137" s="5">
        <f>IFERROR(_xlfn.XMATCH(1, AA$1:AA137, 0, -1),0)</f>
        <v>104</v>
      </c>
      <c r="AC137" s="5">
        <f t="shared" si="12"/>
        <v>1</v>
      </c>
    </row>
    <row r="138" spans="2:29" ht="10.5" customHeight="1" x14ac:dyDescent="0.3">
      <c r="B138" s="24" t="s">
        <v>109</v>
      </c>
      <c r="C138" s="11">
        <v>89</v>
      </c>
      <c r="D138" s="11">
        <v>95</v>
      </c>
      <c r="E138" s="11">
        <v>94</v>
      </c>
      <c r="F138" s="11">
        <v>75</v>
      </c>
      <c r="G138" s="11">
        <v>68</v>
      </c>
      <c r="H138" s="11">
        <v>62</v>
      </c>
      <c r="I138" s="11">
        <v>64</v>
      </c>
      <c r="J138" s="11">
        <v>72</v>
      </c>
      <c r="K138" s="11">
        <v>62</v>
      </c>
      <c r="L138" s="11">
        <v>60</v>
      </c>
      <c r="AA138" s="5">
        <f t="shared" si="11"/>
        <v>0</v>
      </c>
      <c r="AB138" s="5">
        <f>IFERROR(_xlfn.XMATCH(1, AA$1:AA138, 0, -1),0)</f>
        <v>104</v>
      </c>
      <c r="AC138" s="5">
        <f t="shared" si="12"/>
        <v>2</v>
      </c>
    </row>
    <row r="139" spans="2:29" ht="10.5" customHeight="1" x14ac:dyDescent="0.3">
      <c r="B139" s="24" t="s">
        <v>80</v>
      </c>
      <c r="C139" s="11">
        <v>34</v>
      </c>
      <c r="D139" s="11">
        <v>44</v>
      </c>
      <c r="E139" s="11">
        <v>35</v>
      </c>
      <c r="F139" s="11">
        <v>29</v>
      </c>
      <c r="G139" s="11">
        <v>18</v>
      </c>
      <c r="H139" s="11">
        <v>20</v>
      </c>
      <c r="I139" s="11">
        <v>15</v>
      </c>
      <c r="J139" s="11">
        <v>19</v>
      </c>
      <c r="K139" s="11">
        <v>26</v>
      </c>
      <c r="L139" s="11">
        <v>33</v>
      </c>
      <c r="AA139" s="5">
        <f t="shared" si="11"/>
        <v>0</v>
      </c>
      <c r="AB139" s="5">
        <f>IFERROR(_xlfn.XMATCH(1, AA$1:AA139, 0, -1),0)</f>
        <v>104</v>
      </c>
      <c r="AC139" s="5">
        <f t="shared" si="12"/>
        <v>3</v>
      </c>
    </row>
    <row r="140" spans="2:29" ht="10.5" customHeight="1" x14ac:dyDescent="0.3">
      <c r="B140" s="24" t="s">
        <v>15</v>
      </c>
      <c r="C140" s="11">
        <v>119</v>
      </c>
      <c r="D140" s="11">
        <v>132</v>
      </c>
      <c r="E140" s="11">
        <v>120</v>
      </c>
      <c r="F140" s="11">
        <v>135</v>
      </c>
      <c r="G140" s="11">
        <v>148</v>
      </c>
      <c r="H140" s="11">
        <v>140</v>
      </c>
      <c r="I140" s="11">
        <v>141</v>
      </c>
      <c r="J140" s="11">
        <v>120</v>
      </c>
      <c r="K140" s="11">
        <v>135</v>
      </c>
      <c r="L140" s="11">
        <v>112</v>
      </c>
      <c r="AA140" s="5">
        <f t="shared" si="11"/>
        <v>0</v>
      </c>
      <c r="AB140" s="5">
        <f>IFERROR(_xlfn.XMATCH(1, AA$1:AA140, 0, -1),0)</f>
        <v>104</v>
      </c>
      <c r="AC140" s="5">
        <f t="shared" si="12"/>
        <v>4</v>
      </c>
    </row>
    <row r="141" spans="2:29" ht="10.5" customHeight="1" x14ac:dyDescent="0.3">
      <c r="B141" s="24" t="s">
        <v>189</v>
      </c>
      <c r="C141" s="11">
        <v>18</v>
      </c>
      <c r="D141" s="11">
        <v>47</v>
      </c>
      <c r="E141" s="11">
        <v>79</v>
      </c>
      <c r="F141" s="11">
        <v>88</v>
      </c>
      <c r="G141" s="11">
        <v>88</v>
      </c>
      <c r="H141" s="11">
        <v>87</v>
      </c>
      <c r="I141" s="11">
        <v>66</v>
      </c>
      <c r="J141" s="11">
        <v>86</v>
      </c>
      <c r="K141" s="11">
        <v>106</v>
      </c>
      <c r="L141" s="11">
        <v>117</v>
      </c>
      <c r="AA141" s="5">
        <f t="shared" si="11"/>
        <v>0</v>
      </c>
      <c r="AB141" s="5">
        <f>IFERROR(_xlfn.XMATCH(1, AA$1:AA141, 0, -1),0)</f>
        <v>104</v>
      </c>
      <c r="AC141" s="5">
        <f t="shared" si="12"/>
        <v>1</v>
      </c>
    </row>
    <row r="142" spans="2:29" ht="10.5" customHeight="1" x14ac:dyDescent="0.3">
      <c r="B142" s="24" t="s">
        <v>113</v>
      </c>
      <c r="C142" s="11">
        <v>97</v>
      </c>
      <c r="D142" s="11">
        <v>105</v>
      </c>
      <c r="E142" s="11">
        <v>106</v>
      </c>
      <c r="F142" s="11">
        <v>103</v>
      </c>
      <c r="G142" s="11">
        <v>103</v>
      </c>
      <c r="H142" s="11">
        <v>112</v>
      </c>
      <c r="I142" s="11">
        <v>115</v>
      </c>
      <c r="J142" s="11">
        <v>121</v>
      </c>
      <c r="K142" s="11">
        <v>127</v>
      </c>
      <c r="L142" s="11">
        <v>144</v>
      </c>
      <c r="AA142" s="5">
        <f t="shared" si="11"/>
        <v>0</v>
      </c>
      <c r="AB142" s="5">
        <f>IFERROR(_xlfn.XMATCH(1, AA$1:AA142, 0, -1),0)</f>
        <v>104</v>
      </c>
      <c r="AC142" s="5">
        <f t="shared" si="12"/>
        <v>2</v>
      </c>
    </row>
    <row r="143" spans="2:29" ht="10.5" customHeight="1" x14ac:dyDescent="0.3">
      <c r="B143" s="24" t="s">
        <v>194</v>
      </c>
      <c r="C143" s="11">
        <v>42</v>
      </c>
      <c r="D143" s="11">
        <v>46</v>
      </c>
      <c r="E143" s="11">
        <v>39</v>
      </c>
      <c r="F143" s="11">
        <v>29</v>
      </c>
      <c r="G143" s="11">
        <v>22</v>
      </c>
      <c r="H143" s="11">
        <v>27</v>
      </c>
      <c r="I143" s="11">
        <v>11</v>
      </c>
      <c r="J143" s="11">
        <v>16</v>
      </c>
      <c r="K143" s="11">
        <v>10</v>
      </c>
      <c r="L143" s="11">
        <v>10</v>
      </c>
      <c r="AA143" s="5">
        <f t="shared" si="11"/>
        <v>0</v>
      </c>
      <c r="AB143" s="5">
        <f>IFERROR(_xlfn.XMATCH(1, AA$1:AA143, 0, -1),0)</f>
        <v>104</v>
      </c>
      <c r="AC143" s="5">
        <f t="shared" si="12"/>
        <v>3</v>
      </c>
    </row>
    <row r="144" spans="2:29" ht="10.5" customHeight="1" x14ac:dyDescent="0.3">
      <c r="B144" s="24" t="s">
        <v>87</v>
      </c>
      <c r="C144" s="11">
        <v>6</v>
      </c>
      <c r="D144" s="11">
        <v>4</v>
      </c>
      <c r="E144" s="11">
        <v>3</v>
      </c>
      <c r="F144" s="11">
        <v>3</v>
      </c>
      <c r="G144" s="11">
        <v>4</v>
      </c>
      <c r="H144" s="11">
        <v>2</v>
      </c>
      <c r="I144" s="11">
        <v>2</v>
      </c>
      <c r="J144" s="11">
        <v>4</v>
      </c>
      <c r="K144" s="11">
        <v>3</v>
      </c>
      <c r="L144" s="11">
        <v>1</v>
      </c>
      <c r="AA144" s="5">
        <f t="shared" si="11"/>
        <v>0</v>
      </c>
      <c r="AB144" s="5">
        <f>IFERROR(_xlfn.XMATCH(1, AA$1:AA144, 0, -1),0)</f>
        <v>104</v>
      </c>
      <c r="AC144" s="5">
        <f t="shared" si="12"/>
        <v>4</v>
      </c>
    </row>
    <row r="145" spans="1:29" ht="10.5" customHeight="1" x14ac:dyDescent="0.3">
      <c r="B145" s="24" t="s">
        <v>103</v>
      </c>
      <c r="C145" s="11">
        <v>462</v>
      </c>
      <c r="D145" s="11">
        <v>525</v>
      </c>
      <c r="E145" s="11">
        <v>552</v>
      </c>
      <c r="F145" s="11">
        <v>551</v>
      </c>
      <c r="G145" s="11">
        <v>509</v>
      </c>
      <c r="H145" s="11">
        <v>464</v>
      </c>
      <c r="I145" s="11">
        <v>518</v>
      </c>
      <c r="J145" s="11">
        <v>521</v>
      </c>
      <c r="K145" s="11">
        <v>571</v>
      </c>
      <c r="L145" s="11">
        <v>547</v>
      </c>
      <c r="AA145" s="5">
        <f t="shared" si="11"/>
        <v>0</v>
      </c>
      <c r="AB145" s="5">
        <f>IFERROR(_xlfn.XMATCH(1, AA$1:AA145, 0, -1),0)</f>
        <v>104</v>
      </c>
      <c r="AC145" s="5">
        <f t="shared" si="12"/>
        <v>1</v>
      </c>
    </row>
    <row r="146" spans="1:29" ht="10.5" customHeight="1" x14ac:dyDescent="0.3">
      <c r="C146" s="11"/>
      <c r="D146" s="11"/>
      <c r="E146" s="11"/>
      <c r="H146" s="16"/>
      <c r="I146" s="16"/>
      <c r="J146" s="16"/>
      <c r="K146" s="16"/>
      <c r="L146" s="16" t="s">
        <v>180</v>
      </c>
      <c r="AA146" s="5">
        <f t="shared" si="11"/>
        <v>0</v>
      </c>
      <c r="AB146" s="5">
        <f>IFERROR(_xlfn.XMATCH(1, AA$1:AA146, 0, -1),0)</f>
        <v>104</v>
      </c>
      <c r="AC146" s="5" t="str">
        <f t="shared" si="12"/>
        <v/>
      </c>
    </row>
    <row r="147" spans="1:29" ht="14" customHeight="1" x14ac:dyDescent="0.3">
      <c r="B147" s="2" t="s">
        <v>374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AA147" s="5">
        <f t="shared" si="11"/>
        <v>0</v>
      </c>
      <c r="AB147" s="5">
        <f>IFERROR(_xlfn.XMATCH(1, AA$1:AA147, 0, -1),0)</f>
        <v>104</v>
      </c>
      <c r="AC147" s="5">
        <f t="shared" si="12"/>
        <v>3</v>
      </c>
    </row>
    <row r="148" spans="1:29" ht="10.5" customHeight="1" x14ac:dyDescent="0.3">
      <c r="C148" s="4"/>
      <c r="D148" s="4"/>
      <c r="E148" s="4"/>
      <c r="F148" s="4"/>
      <c r="G148" s="4"/>
      <c r="H148" s="4"/>
      <c r="I148" s="4"/>
      <c r="J148" s="4"/>
      <c r="K148" s="4"/>
      <c r="L148" s="4"/>
      <c r="AA148" s="5">
        <f t="shared" si="11"/>
        <v>0</v>
      </c>
      <c r="AB148" s="5">
        <f>IFERROR(_xlfn.XMATCH(1, AA$1:AA148, 0, -1),0)</f>
        <v>104</v>
      </c>
      <c r="AC148" s="5" t="str">
        <f t="shared" si="12"/>
        <v/>
      </c>
    </row>
    <row r="149" spans="1:29" ht="10.5" customHeight="1" x14ac:dyDescent="0.3">
      <c r="A149" s="5" t="s">
        <v>483</v>
      </c>
      <c r="B149" s="23" t="s">
        <v>484</v>
      </c>
      <c r="C149" s="1">
        <f>C$3</f>
        <v>2016</v>
      </c>
      <c r="D149" s="1">
        <f t="shared" ref="D149:L149" si="13">D$3</f>
        <v>2017</v>
      </c>
      <c r="E149" s="1">
        <f t="shared" si="13"/>
        <v>2018</v>
      </c>
      <c r="F149" s="1">
        <f t="shared" si="13"/>
        <v>2019</v>
      </c>
      <c r="G149" s="1">
        <f t="shared" si="13"/>
        <v>2020</v>
      </c>
      <c r="H149" s="1">
        <f t="shared" si="13"/>
        <v>2021</v>
      </c>
      <c r="I149" s="1">
        <f t="shared" si="13"/>
        <v>2022</v>
      </c>
      <c r="J149" s="1">
        <f t="shared" si="13"/>
        <v>2023</v>
      </c>
      <c r="K149" s="1">
        <f t="shared" si="13"/>
        <v>2024</v>
      </c>
      <c r="L149" s="1">
        <f t="shared" si="13"/>
        <v>2025</v>
      </c>
      <c r="AA149" s="5">
        <f t="shared" si="11"/>
        <v>1</v>
      </c>
      <c r="AB149" s="5">
        <f>IFERROR(_xlfn.XMATCH(1, AA$1:AA149, 0, -1),0)</f>
        <v>149</v>
      </c>
      <c r="AC149" s="5" t="str">
        <f t="shared" si="12"/>
        <v/>
      </c>
    </row>
    <row r="150" spans="1:29" ht="10.5" customHeight="1" x14ac:dyDescent="0.3">
      <c r="A150" s="5" t="s">
        <v>483</v>
      </c>
      <c r="B150" s="31" t="s">
        <v>182</v>
      </c>
      <c r="C150" s="30" t="s">
        <v>485</v>
      </c>
      <c r="D150" s="30" t="s">
        <v>485</v>
      </c>
      <c r="E150" s="30" t="s">
        <v>485</v>
      </c>
      <c r="F150" s="30" t="s">
        <v>485</v>
      </c>
      <c r="G150" s="30" t="s">
        <v>485</v>
      </c>
      <c r="H150" s="30" t="s">
        <v>485</v>
      </c>
      <c r="I150" s="30" t="s">
        <v>485</v>
      </c>
      <c r="J150" s="30" t="s">
        <v>485</v>
      </c>
      <c r="K150" s="30" t="s">
        <v>485</v>
      </c>
      <c r="L150" s="30" t="s">
        <v>485</v>
      </c>
      <c r="AA150" s="5">
        <f t="shared" si="11"/>
        <v>1</v>
      </c>
      <c r="AB150" s="5">
        <f>IFERROR(_xlfn.XMATCH(1, AA$1:AA150, 0, -1),0)</f>
        <v>150</v>
      </c>
      <c r="AC150" s="5" t="str">
        <f t="shared" si="12"/>
        <v/>
      </c>
    </row>
    <row r="151" spans="1:29" ht="10.5" customHeight="1" x14ac:dyDescent="0.3">
      <c r="B151" s="24" t="s">
        <v>94</v>
      </c>
      <c r="C151" s="11">
        <v>151</v>
      </c>
      <c r="D151" s="11">
        <v>174</v>
      </c>
      <c r="E151" s="11">
        <v>193</v>
      </c>
      <c r="F151" s="11">
        <v>188</v>
      </c>
      <c r="G151" s="11">
        <v>148</v>
      </c>
      <c r="H151" s="11">
        <v>119</v>
      </c>
      <c r="I151" s="11">
        <v>90</v>
      </c>
      <c r="J151" s="11">
        <v>75</v>
      </c>
      <c r="K151" s="11">
        <v>85</v>
      </c>
      <c r="L151" s="11">
        <v>94</v>
      </c>
      <c r="AA151" s="5">
        <f t="shared" si="11"/>
        <v>0</v>
      </c>
      <c r="AB151" s="5">
        <f>IFERROR(_xlfn.XMATCH(1, AA$1:AA151, 0, -1),0)</f>
        <v>150</v>
      </c>
      <c r="AC151" s="5">
        <f t="shared" si="12"/>
        <v>1</v>
      </c>
    </row>
    <row r="152" spans="1:29" ht="10.5" customHeight="1" x14ac:dyDescent="0.3">
      <c r="B152" s="24" t="s">
        <v>195</v>
      </c>
      <c r="C152" s="11">
        <v>0</v>
      </c>
      <c r="D152" s="11">
        <v>0</v>
      </c>
      <c r="E152" s="11">
        <v>0</v>
      </c>
      <c r="F152" s="11">
        <v>3</v>
      </c>
      <c r="G152" s="11">
        <v>23</v>
      </c>
      <c r="H152" s="11">
        <v>32</v>
      </c>
      <c r="I152" s="11">
        <v>42</v>
      </c>
      <c r="J152" s="11">
        <v>41</v>
      </c>
      <c r="K152" s="11">
        <v>34</v>
      </c>
      <c r="L152" s="11">
        <v>27</v>
      </c>
      <c r="AA152" s="5">
        <f t="shared" si="11"/>
        <v>0</v>
      </c>
      <c r="AB152" s="5">
        <f>IFERROR(_xlfn.XMATCH(1, AA$1:AA152, 0, -1),0)</f>
        <v>150</v>
      </c>
      <c r="AC152" s="5">
        <f t="shared" si="12"/>
        <v>2</v>
      </c>
    </row>
    <row r="153" spans="1:29" ht="10.5" customHeight="1" x14ac:dyDescent="0.3">
      <c r="B153" s="24" t="s">
        <v>142</v>
      </c>
      <c r="C153" s="11">
        <v>83</v>
      </c>
      <c r="D153" s="11">
        <v>86</v>
      </c>
      <c r="E153" s="11">
        <v>117</v>
      </c>
      <c r="F153" s="11">
        <v>103</v>
      </c>
      <c r="G153" s="11">
        <v>90</v>
      </c>
      <c r="H153" s="11">
        <v>103</v>
      </c>
      <c r="I153" s="11">
        <v>91</v>
      </c>
      <c r="J153" s="11">
        <v>76</v>
      </c>
      <c r="K153" s="11">
        <v>81</v>
      </c>
      <c r="L153" s="11">
        <v>93</v>
      </c>
      <c r="AA153" s="5">
        <f t="shared" si="11"/>
        <v>0</v>
      </c>
      <c r="AB153" s="5">
        <f>IFERROR(_xlfn.XMATCH(1, AA$1:AA153, 0, -1),0)</f>
        <v>150</v>
      </c>
      <c r="AC153" s="5">
        <f t="shared" si="12"/>
        <v>3</v>
      </c>
    </row>
    <row r="154" spans="1:29" ht="10.5" customHeight="1" x14ac:dyDescent="0.3">
      <c r="A154" s="5" t="s">
        <v>483</v>
      </c>
      <c r="B154" s="27" t="s">
        <v>28</v>
      </c>
      <c r="C154" s="9">
        <f t="shared" ref="C154:K154" si="14">SUM(C155:C163)</f>
        <v>2274</v>
      </c>
      <c r="D154" s="9">
        <f t="shared" si="14"/>
        <v>2218</v>
      </c>
      <c r="E154" s="9">
        <f t="shared" si="14"/>
        <v>2186</v>
      </c>
      <c r="F154" s="9">
        <f t="shared" si="14"/>
        <v>2147</v>
      </c>
      <c r="G154" s="9">
        <f t="shared" si="14"/>
        <v>2001</v>
      </c>
      <c r="H154" s="9">
        <f t="shared" si="14"/>
        <v>1816</v>
      </c>
      <c r="I154" s="9">
        <f t="shared" si="14"/>
        <v>1780</v>
      </c>
      <c r="J154" s="9">
        <f t="shared" si="14"/>
        <v>1719</v>
      </c>
      <c r="K154" s="9">
        <f t="shared" si="14"/>
        <v>1698</v>
      </c>
      <c r="L154" s="9">
        <f>SUM(L155:L163)</f>
        <v>1785</v>
      </c>
      <c r="AA154" s="5">
        <f t="shared" si="11"/>
        <v>1</v>
      </c>
      <c r="AB154" s="5">
        <f>IFERROR(_xlfn.XMATCH(1, AA$1:AA154, 0, -1),0)</f>
        <v>154</v>
      </c>
      <c r="AC154" s="5" t="str">
        <f t="shared" si="12"/>
        <v/>
      </c>
    </row>
    <row r="155" spans="1:29" ht="10.5" customHeight="1" x14ac:dyDescent="0.3">
      <c r="B155" s="24" t="s">
        <v>107</v>
      </c>
      <c r="C155" s="11">
        <v>586</v>
      </c>
      <c r="D155" s="11">
        <v>568</v>
      </c>
      <c r="E155" s="11">
        <v>523</v>
      </c>
      <c r="F155" s="11">
        <v>493</v>
      </c>
      <c r="G155" s="11">
        <v>455</v>
      </c>
      <c r="H155" s="11">
        <v>397</v>
      </c>
      <c r="I155" s="11">
        <v>383</v>
      </c>
      <c r="J155" s="11">
        <v>359</v>
      </c>
      <c r="K155" s="11">
        <v>328</v>
      </c>
      <c r="L155" s="11">
        <v>342</v>
      </c>
      <c r="AA155" s="5">
        <f t="shared" si="11"/>
        <v>0</v>
      </c>
      <c r="AB155" s="5">
        <f>IFERROR(_xlfn.XMATCH(1, AA$1:AA155, 0, -1),0)</f>
        <v>154</v>
      </c>
      <c r="AC155" s="5">
        <f t="shared" si="12"/>
        <v>1</v>
      </c>
    </row>
    <row r="156" spans="1:29" ht="10.5" customHeight="1" x14ac:dyDescent="0.3">
      <c r="B156" s="24" t="s">
        <v>98</v>
      </c>
      <c r="C156" s="11">
        <v>251</v>
      </c>
      <c r="D156" s="11">
        <v>240</v>
      </c>
      <c r="E156" s="11">
        <v>217</v>
      </c>
      <c r="F156" s="11">
        <v>206</v>
      </c>
      <c r="G156" s="11">
        <v>208</v>
      </c>
      <c r="H156" s="11">
        <v>182</v>
      </c>
      <c r="I156" s="11">
        <v>172</v>
      </c>
      <c r="J156" s="11">
        <v>155</v>
      </c>
      <c r="K156" s="11">
        <v>154</v>
      </c>
      <c r="L156" s="11">
        <v>155</v>
      </c>
      <c r="AA156" s="5">
        <f t="shared" si="11"/>
        <v>0</v>
      </c>
      <c r="AB156" s="5">
        <f>IFERROR(_xlfn.XMATCH(1, AA$1:AA156, 0, -1),0)</f>
        <v>154</v>
      </c>
      <c r="AC156" s="5">
        <f t="shared" si="12"/>
        <v>2</v>
      </c>
    </row>
    <row r="157" spans="1:29" ht="10.5" customHeight="1" x14ac:dyDescent="0.3">
      <c r="B157" s="24" t="s">
        <v>115</v>
      </c>
      <c r="C157" s="11">
        <v>231</v>
      </c>
      <c r="D157" s="11">
        <v>241</v>
      </c>
      <c r="E157" s="11">
        <v>230</v>
      </c>
      <c r="F157" s="11">
        <v>214</v>
      </c>
      <c r="G157" s="11">
        <v>188</v>
      </c>
      <c r="H157" s="11">
        <v>193</v>
      </c>
      <c r="I157" s="11">
        <v>191</v>
      </c>
      <c r="J157" s="11">
        <v>199</v>
      </c>
      <c r="K157" s="11">
        <v>191</v>
      </c>
      <c r="L157" s="11">
        <v>213</v>
      </c>
      <c r="AA157" s="5">
        <f t="shared" si="11"/>
        <v>0</v>
      </c>
      <c r="AB157" s="5">
        <f>IFERROR(_xlfn.XMATCH(1, AA$1:AA157, 0, -1),0)</f>
        <v>154</v>
      </c>
      <c r="AC157" s="5">
        <f t="shared" si="12"/>
        <v>3</v>
      </c>
    </row>
    <row r="158" spans="1:29" ht="10.5" customHeight="1" x14ac:dyDescent="0.3">
      <c r="B158" s="24" t="s">
        <v>150</v>
      </c>
      <c r="C158" s="11">
        <v>14</v>
      </c>
      <c r="D158" s="11">
        <v>172</v>
      </c>
      <c r="E158" s="11">
        <v>252</v>
      </c>
      <c r="F158" s="11">
        <v>289</v>
      </c>
      <c r="G158" s="11">
        <v>277</v>
      </c>
      <c r="H158" s="11">
        <v>267</v>
      </c>
      <c r="I158" s="11">
        <v>246</v>
      </c>
      <c r="J158" s="11">
        <v>242</v>
      </c>
      <c r="K158" s="11">
        <v>243</v>
      </c>
      <c r="L158" s="11">
        <v>194</v>
      </c>
      <c r="AA158" s="5">
        <f t="shared" si="11"/>
        <v>0</v>
      </c>
      <c r="AB158" s="5">
        <f>IFERROR(_xlfn.XMATCH(1, AA$1:AA158, 0, -1),0)</f>
        <v>154</v>
      </c>
      <c r="AC158" s="5">
        <f t="shared" si="12"/>
        <v>4</v>
      </c>
    </row>
    <row r="159" spans="1:29" ht="10.5" customHeight="1" x14ac:dyDescent="0.3">
      <c r="B159" s="24" t="s">
        <v>85</v>
      </c>
      <c r="C159" s="11">
        <v>339</v>
      </c>
      <c r="D159" s="11">
        <v>246</v>
      </c>
      <c r="E159" s="11">
        <v>213</v>
      </c>
      <c r="F159" s="11">
        <v>195</v>
      </c>
      <c r="G159" s="11">
        <v>156</v>
      </c>
      <c r="H159" s="11">
        <v>137</v>
      </c>
      <c r="I159" s="11">
        <v>137</v>
      </c>
      <c r="J159" s="11">
        <v>128</v>
      </c>
      <c r="K159" s="11">
        <v>133</v>
      </c>
      <c r="L159" s="11">
        <v>157</v>
      </c>
      <c r="AA159" s="5">
        <f t="shared" si="11"/>
        <v>0</v>
      </c>
      <c r="AB159" s="5">
        <f>IFERROR(_xlfn.XMATCH(1, AA$1:AA159, 0, -1),0)</f>
        <v>154</v>
      </c>
      <c r="AC159" s="5">
        <f t="shared" si="12"/>
        <v>1</v>
      </c>
    </row>
    <row r="160" spans="1:29" ht="10.5" customHeight="1" x14ac:dyDescent="0.3">
      <c r="B160" s="24" t="s">
        <v>156</v>
      </c>
      <c r="C160" s="11">
        <v>0</v>
      </c>
      <c r="D160" s="11">
        <v>3</v>
      </c>
      <c r="E160" s="11">
        <v>37</v>
      </c>
      <c r="F160" s="11">
        <v>50</v>
      </c>
      <c r="G160" s="11">
        <v>53</v>
      </c>
      <c r="H160" s="11">
        <v>40</v>
      </c>
      <c r="I160" s="11">
        <v>49</v>
      </c>
      <c r="J160" s="11">
        <v>46</v>
      </c>
      <c r="K160" s="11">
        <v>56</v>
      </c>
      <c r="L160" s="11">
        <v>56</v>
      </c>
      <c r="AA160" s="5">
        <f t="shared" si="11"/>
        <v>0</v>
      </c>
      <c r="AB160" s="5">
        <f>IFERROR(_xlfn.XMATCH(1, AA$1:AA160, 0, -1),0)</f>
        <v>154</v>
      </c>
      <c r="AC160" s="5">
        <f t="shared" si="12"/>
        <v>2</v>
      </c>
    </row>
    <row r="161" spans="1:29" ht="10.5" customHeight="1" x14ac:dyDescent="0.3">
      <c r="B161" s="24" t="s">
        <v>137</v>
      </c>
      <c r="C161" s="11">
        <v>168</v>
      </c>
      <c r="D161" s="11">
        <v>176</v>
      </c>
      <c r="E161" s="11">
        <v>145</v>
      </c>
      <c r="F161" s="11">
        <v>142</v>
      </c>
      <c r="G161" s="11">
        <v>138</v>
      </c>
      <c r="H161" s="11">
        <v>116</v>
      </c>
      <c r="I161" s="11">
        <v>114</v>
      </c>
      <c r="J161" s="11">
        <v>105</v>
      </c>
      <c r="K161" s="11">
        <v>101</v>
      </c>
      <c r="L161" s="11">
        <v>116</v>
      </c>
      <c r="AA161" s="5">
        <f t="shared" si="11"/>
        <v>0</v>
      </c>
      <c r="AB161" s="5">
        <f>IFERROR(_xlfn.XMATCH(1, AA$1:AA161, 0, -1),0)</f>
        <v>154</v>
      </c>
      <c r="AC161" s="5">
        <f t="shared" si="12"/>
        <v>3</v>
      </c>
    </row>
    <row r="162" spans="1:29" ht="10.5" customHeight="1" x14ac:dyDescent="0.3">
      <c r="B162" s="24" t="s">
        <v>66</v>
      </c>
      <c r="C162" s="11">
        <v>483</v>
      </c>
      <c r="D162" s="11">
        <v>446</v>
      </c>
      <c r="E162" s="11">
        <v>432</v>
      </c>
      <c r="F162" s="11">
        <v>464</v>
      </c>
      <c r="G162" s="11">
        <v>443</v>
      </c>
      <c r="H162" s="11">
        <v>411</v>
      </c>
      <c r="I162" s="11">
        <v>417</v>
      </c>
      <c r="J162" s="11">
        <v>402</v>
      </c>
      <c r="K162" s="11">
        <v>425</v>
      </c>
      <c r="L162" s="11">
        <v>482</v>
      </c>
      <c r="AA162" s="5">
        <f t="shared" si="11"/>
        <v>0</v>
      </c>
      <c r="AB162" s="5">
        <f>IFERROR(_xlfn.XMATCH(1, AA$1:AA162, 0, -1),0)</f>
        <v>154</v>
      </c>
      <c r="AC162" s="5">
        <f t="shared" si="12"/>
        <v>4</v>
      </c>
    </row>
    <row r="163" spans="1:29" ht="10.5" customHeight="1" x14ac:dyDescent="0.3">
      <c r="B163" s="24" t="s">
        <v>196</v>
      </c>
      <c r="C163" s="11">
        <v>202</v>
      </c>
      <c r="D163" s="11">
        <v>126</v>
      </c>
      <c r="E163" s="11">
        <v>137</v>
      </c>
      <c r="F163" s="11">
        <v>94</v>
      </c>
      <c r="G163" s="11">
        <v>83</v>
      </c>
      <c r="H163" s="11">
        <v>73</v>
      </c>
      <c r="I163" s="11">
        <v>71</v>
      </c>
      <c r="J163" s="11">
        <v>83</v>
      </c>
      <c r="K163" s="11">
        <v>67</v>
      </c>
      <c r="L163" s="11">
        <v>70</v>
      </c>
      <c r="AA163" s="5">
        <f t="shared" si="11"/>
        <v>0</v>
      </c>
      <c r="AB163" s="5">
        <f>IFERROR(_xlfn.XMATCH(1, AA$1:AA163, 0, -1),0)</f>
        <v>154</v>
      </c>
      <c r="AC163" s="5">
        <f t="shared" si="12"/>
        <v>1</v>
      </c>
    </row>
    <row r="164" spans="1:29" ht="10.5" customHeight="1" x14ac:dyDescent="0.3">
      <c r="A164" s="5" t="s">
        <v>483</v>
      </c>
      <c r="B164" s="27" t="s">
        <v>29</v>
      </c>
      <c r="C164" s="9">
        <f t="shared" ref="C164:K164" si="15">+C165+C166</f>
        <v>631</v>
      </c>
      <c r="D164" s="9">
        <f t="shared" si="15"/>
        <v>613</v>
      </c>
      <c r="E164" s="9">
        <f t="shared" si="15"/>
        <v>627</v>
      </c>
      <c r="F164" s="9">
        <f t="shared" si="15"/>
        <v>631</v>
      </c>
      <c r="G164" s="9">
        <f t="shared" si="15"/>
        <v>635</v>
      </c>
      <c r="H164" s="9">
        <f t="shared" si="15"/>
        <v>660</v>
      </c>
      <c r="I164" s="9">
        <f t="shared" si="15"/>
        <v>632</v>
      </c>
      <c r="J164" s="9">
        <f t="shared" si="15"/>
        <v>623</v>
      </c>
      <c r="K164" s="9">
        <f t="shared" si="15"/>
        <v>644</v>
      </c>
      <c r="L164" s="9">
        <f>+L165+L166</f>
        <v>662</v>
      </c>
      <c r="AA164" s="5">
        <f t="shared" si="11"/>
        <v>1</v>
      </c>
      <c r="AB164" s="5">
        <f>IFERROR(_xlfn.XMATCH(1, AA$1:AA164, 0, -1),0)</f>
        <v>164</v>
      </c>
      <c r="AC164" s="5" t="str">
        <f t="shared" si="12"/>
        <v/>
      </c>
    </row>
    <row r="165" spans="1:29" ht="10.5" customHeight="1" x14ac:dyDescent="0.3">
      <c r="B165" s="24" t="s">
        <v>7</v>
      </c>
      <c r="C165" s="11">
        <v>424</v>
      </c>
      <c r="D165" s="11">
        <v>427</v>
      </c>
      <c r="E165" s="11">
        <v>429</v>
      </c>
      <c r="F165" s="11">
        <v>442</v>
      </c>
      <c r="G165" s="11">
        <v>453</v>
      </c>
      <c r="H165" s="11">
        <v>469</v>
      </c>
      <c r="I165" s="11">
        <v>480</v>
      </c>
      <c r="J165" s="11">
        <v>483</v>
      </c>
      <c r="K165" s="11">
        <v>496</v>
      </c>
      <c r="L165" s="11">
        <v>509</v>
      </c>
      <c r="AA165" s="5">
        <f t="shared" si="11"/>
        <v>0</v>
      </c>
      <c r="AB165" s="5">
        <f>IFERROR(_xlfn.XMATCH(1, AA$1:AA165, 0, -1),0)</f>
        <v>164</v>
      </c>
      <c r="AC165" s="5">
        <f t="shared" si="12"/>
        <v>1</v>
      </c>
    </row>
    <row r="166" spans="1:29" ht="10.5" customHeight="1" x14ac:dyDescent="0.3">
      <c r="B166" s="24" t="s">
        <v>62</v>
      </c>
      <c r="C166" s="11">
        <v>207</v>
      </c>
      <c r="D166" s="11">
        <v>186</v>
      </c>
      <c r="E166" s="11">
        <v>198</v>
      </c>
      <c r="F166" s="11">
        <v>189</v>
      </c>
      <c r="G166" s="11">
        <v>182</v>
      </c>
      <c r="H166" s="11">
        <v>191</v>
      </c>
      <c r="I166" s="11">
        <v>152</v>
      </c>
      <c r="J166" s="11">
        <v>140</v>
      </c>
      <c r="K166" s="11">
        <v>148</v>
      </c>
      <c r="L166" s="11">
        <v>153</v>
      </c>
      <c r="AA166" s="5">
        <f t="shared" si="11"/>
        <v>0</v>
      </c>
      <c r="AB166" s="5">
        <f>IFERROR(_xlfn.XMATCH(1, AA$1:AA166, 0, -1),0)</f>
        <v>164</v>
      </c>
      <c r="AC166" s="5">
        <f t="shared" si="12"/>
        <v>2</v>
      </c>
    </row>
    <row r="167" spans="1:29" ht="10.5" customHeight="1" x14ac:dyDescent="0.3">
      <c r="A167" s="5" t="s">
        <v>483</v>
      </c>
      <c r="B167" s="27" t="s">
        <v>367</v>
      </c>
      <c r="C167" s="9">
        <f t="shared" ref="C167:K167" si="16">SUM(C168:C213)-C198</f>
        <v>8505</v>
      </c>
      <c r="D167" s="9">
        <f t="shared" si="16"/>
        <v>8391</v>
      </c>
      <c r="E167" s="9">
        <f t="shared" si="16"/>
        <v>7930</v>
      </c>
      <c r="F167" s="9">
        <f t="shared" si="16"/>
        <v>7605</v>
      </c>
      <c r="G167" s="9">
        <f t="shared" si="16"/>
        <v>7006</v>
      </c>
      <c r="H167" s="9">
        <f t="shared" si="16"/>
        <v>6738</v>
      </c>
      <c r="I167" s="9">
        <f t="shared" si="16"/>
        <v>6999</v>
      </c>
      <c r="J167" s="9">
        <f t="shared" si="16"/>
        <v>7242</v>
      </c>
      <c r="K167" s="9">
        <f t="shared" si="16"/>
        <v>7296</v>
      </c>
      <c r="L167" s="9">
        <f>SUM(L168:L213)-L198</f>
        <v>7878</v>
      </c>
      <c r="AA167" s="5">
        <f t="shared" si="11"/>
        <v>1</v>
      </c>
      <c r="AB167" s="5">
        <f>IFERROR(_xlfn.XMATCH(1, AA$1:AA167, 0, -1),0)</f>
        <v>167</v>
      </c>
      <c r="AC167" s="5" t="str">
        <f t="shared" si="12"/>
        <v/>
      </c>
    </row>
    <row r="168" spans="1:29" ht="10.5" customHeight="1" x14ac:dyDescent="0.3">
      <c r="B168" s="24" t="s">
        <v>270</v>
      </c>
      <c r="C168" s="11">
        <v>188</v>
      </c>
      <c r="D168" s="11">
        <v>165</v>
      </c>
      <c r="E168" s="11">
        <v>130</v>
      </c>
      <c r="F168" s="11">
        <v>108</v>
      </c>
      <c r="G168" s="11">
        <v>95</v>
      </c>
      <c r="H168" s="11">
        <v>80</v>
      </c>
      <c r="I168" s="11">
        <v>65</v>
      </c>
      <c r="J168" s="11">
        <v>81</v>
      </c>
      <c r="K168" s="11">
        <v>0</v>
      </c>
      <c r="L168" s="11">
        <v>0</v>
      </c>
      <c r="AA168" s="5">
        <f t="shared" si="11"/>
        <v>0</v>
      </c>
      <c r="AB168" s="5">
        <f>IFERROR(_xlfn.XMATCH(1, AA$1:AA168, 0, -1),0)</f>
        <v>167</v>
      </c>
      <c r="AC168" s="5">
        <f t="shared" si="12"/>
        <v>1</v>
      </c>
    </row>
    <row r="169" spans="1:29" ht="10.5" customHeight="1" x14ac:dyDescent="0.3">
      <c r="B169" s="24" t="s">
        <v>271</v>
      </c>
      <c r="C169" s="11">
        <v>80</v>
      </c>
      <c r="D169" s="11">
        <v>41</v>
      </c>
      <c r="E169" s="11">
        <v>5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AA169" s="5">
        <f t="shared" si="11"/>
        <v>0</v>
      </c>
      <c r="AB169" s="5">
        <f>IFERROR(_xlfn.XMATCH(1, AA$1:AA169, 0, -1),0)</f>
        <v>167</v>
      </c>
      <c r="AC169" s="5">
        <f t="shared" si="12"/>
        <v>2</v>
      </c>
    </row>
    <row r="170" spans="1:29" ht="10.5" customHeight="1" x14ac:dyDescent="0.3">
      <c r="B170" s="24" t="s">
        <v>25</v>
      </c>
      <c r="C170" s="11">
        <v>20</v>
      </c>
      <c r="D170" s="11">
        <v>25</v>
      </c>
      <c r="E170" s="11">
        <v>2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AA170" s="5">
        <f t="shared" si="11"/>
        <v>0</v>
      </c>
      <c r="AB170" s="5">
        <f>IFERROR(_xlfn.XMATCH(1, AA$1:AA170, 0, -1),0)</f>
        <v>167</v>
      </c>
      <c r="AC170" s="5">
        <f t="shared" si="12"/>
        <v>3</v>
      </c>
    </row>
    <row r="171" spans="1:29" ht="10.5" customHeight="1" x14ac:dyDescent="0.3">
      <c r="B171" s="24" t="s">
        <v>420</v>
      </c>
      <c r="C171" s="11">
        <v>1</v>
      </c>
      <c r="D171" s="11">
        <v>1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AA171" s="5">
        <f t="shared" si="11"/>
        <v>0</v>
      </c>
      <c r="AB171" s="5">
        <f>IFERROR(_xlfn.XMATCH(1, AA$1:AA171, 0, -1),0)</f>
        <v>167</v>
      </c>
      <c r="AC171" s="5">
        <f t="shared" si="12"/>
        <v>4</v>
      </c>
    </row>
    <row r="172" spans="1:29" ht="10.5" customHeight="1" x14ac:dyDescent="0.3">
      <c r="B172" s="24" t="s">
        <v>272</v>
      </c>
      <c r="C172" s="11">
        <v>0</v>
      </c>
      <c r="D172" s="11">
        <v>0</v>
      </c>
      <c r="E172" s="11">
        <v>2</v>
      </c>
      <c r="F172" s="11">
        <v>5</v>
      </c>
      <c r="G172" s="11">
        <v>6</v>
      </c>
      <c r="H172" s="11">
        <v>3</v>
      </c>
      <c r="I172" s="11">
        <v>3</v>
      </c>
      <c r="J172" s="11">
        <v>4</v>
      </c>
      <c r="K172" s="11">
        <v>4</v>
      </c>
      <c r="L172" s="11">
        <v>2</v>
      </c>
      <c r="AA172" s="5">
        <f t="shared" si="11"/>
        <v>0</v>
      </c>
      <c r="AB172" s="5">
        <f>IFERROR(_xlfn.XMATCH(1, AA$1:AA172, 0, -1),0)</f>
        <v>167</v>
      </c>
      <c r="AC172" s="5">
        <f t="shared" si="12"/>
        <v>1</v>
      </c>
    </row>
    <row r="173" spans="1:29" ht="10.5" customHeight="1" x14ac:dyDescent="0.3">
      <c r="B173" s="24" t="s">
        <v>273</v>
      </c>
      <c r="C173" s="11">
        <v>14</v>
      </c>
      <c r="D173" s="11">
        <v>2</v>
      </c>
      <c r="E173" s="11">
        <v>1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AA173" s="5">
        <f t="shared" si="11"/>
        <v>0</v>
      </c>
      <c r="AB173" s="5">
        <f>IFERROR(_xlfn.XMATCH(1, AA$1:AA173, 0, -1),0)</f>
        <v>167</v>
      </c>
      <c r="AC173" s="5">
        <f t="shared" si="12"/>
        <v>2</v>
      </c>
    </row>
    <row r="174" spans="1:29" ht="10.5" customHeight="1" x14ac:dyDescent="0.3">
      <c r="B174" s="24" t="s">
        <v>274</v>
      </c>
      <c r="C174" s="11">
        <v>15</v>
      </c>
      <c r="D174" s="11">
        <v>10</v>
      </c>
      <c r="E174" s="11">
        <v>8</v>
      </c>
      <c r="F174" s="11">
        <v>1</v>
      </c>
      <c r="G174" s="11">
        <v>4</v>
      </c>
      <c r="H174" s="11">
        <v>3</v>
      </c>
      <c r="I174" s="11">
        <v>7</v>
      </c>
      <c r="J174" s="11">
        <v>3</v>
      </c>
      <c r="K174" s="11">
        <v>2</v>
      </c>
      <c r="L174" s="11">
        <v>5</v>
      </c>
      <c r="AA174" s="5">
        <f t="shared" si="11"/>
        <v>0</v>
      </c>
      <c r="AB174" s="5">
        <f>IFERROR(_xlfn.XMATCH(1, AA$1:AA174, 0, -1),0)</f>
        <v>167</v>
      </c>
      <c r="AC174" s="5">
        <f t="shared" si="12"/>
        <v>3</v>
      </c>
    </row>
    <row r="175" spans="1:29" s="15" customFormat="1" ht="10.5" customHeight="1" x14ac:dyDescent="0.2">
      <c r="B175" s="24" t="s">
        <v>395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7</v>
      </c>
      <c r="I175" s="11">
        <v>4</v>
      </c>
      <c r="J175" s="11">
        <v>5</v>
      </c>
      <c r="K175" s="11">
        <v>0</v>
      </c>
      <c r="L175" s="11">
        <v>1</v>
      </c>
      <c r="AA175" s="5">
        <f t="shared" si="11"/>
        <v>0</v>
      </c>
      <c r="AB175" s="5">
        <f>IFERROR(_xlfn.XMATCH(1, AA$1:AA175, 0, -1),0)</f>
        <v>167</v>
      </c>
      <c r="AC175" s="5">
        <f t="shared" si="12"/>
        <v>4</v>
      </c>
    </row>
    <row r="176" spans="1:29" ht="10.5" customHeight="1" x14ac:dyDescent="0.3">
      <c r="B176" s="24" t="s">
        <v>275</v>
      </c>
      <c r="C176" s="11">
        <v>253</v>
      </c>
      <c r="D176" s="11">
        <v>276</v>
      </c>
      <c r="E176" s="11">
        <v>239</v>
      </c>
      <c r="F176" s="11">
        <v>244</v>
      </c>
      <c r="G176" s="11">
        <v>218</v>
      </c>
      <c r="H176" s="11">
        <v>195</v>
      </c>
      <c r="I176" s="11">
        <v>103</v>
      </c>
      <c r="J176" s="11">
        <v>18</v>
      </c>
      <c r="K176" s="11">
        <v>13</v>
      </c>
      <c r="L176" s="11">
        <v>11</v>
      </c>
      <c r="AA176" s="5">
        <f t="shared" si="11"/>
        <v>0</v>
      </c>
      <c r="AB176" s="5">
        <f>IFERROR(_xlfn.XMATCH(1, AA$1:AA176, 0, -1),0)</f>
        <v>167</v>
      </c>
      <c r="AC176" s="5">
        <f t="shared" si="12"/>
        <v>1</v>
      </c>
    </row>
    <row r="177" spans="2:29" ht="10.5" customHeight="1" x14ac:dyDescent="0.3">
      <c r="B177" s="24" t="s">
        <v>276</v>
      </c>
      <c r="C177" s="11">
        <v>0</v>
      </c>
      <c r="D177" s="11">
        <v>0</v>
      </c>
      <c r="E177" s="11">
        <v>59</v>
      </c>
      <c r="F177" s="11">
        <v>132</v>
      </c>
      <c r="G177" s="11">
        <v>110</v>
      </c>
      <c r="H177" s="11">
        <v>101</v>
      </c>
      <c r="I177" s="11">
        <v>114</v>
      </c>
      <c r="J177" s="11">
        <v>96</v>
      </c>
      <c r="K177" s="11">
        <v>94</v>
      </c>
      <c r="L177" s="11">
        <v>99</v>
      </c>
      <c r="AA177" s="5">
        <f t="shared" si="11"/>
        <v>0</v>
      </c>
      <c r="AB177" s="5">
        <f>IFERROR(_xlfn.XMATCH(1, AA$1:AA177, 0, -1),0)</f>
        <v>167</v>
      </c>
      <c r="AC177" s="5">
        <f t="shared" si="12"/>
        <v>2</v>
      </c>
    </row>
    <row r="178" spans="2:29" ht="10.5" customHeight="1" x14ac:dyDescent="0.3">
      <c r="B178" s="24" t="s">
        <v>277</v>
      </c>
      <c r="C178" s="11">
        <v>4</v>
      </c>
      <c r="D178" s="11">
        <v>1</v>
      </c>
      <c r="E178" s="11">
        <v>2</v>
      </c>
      <c r="F178" s="11">
        <v>4</v>
      </c>
      <c r="G178" s="11">
        <v>2</v>
      </c>
      <c r="H178" s="11">
        <v>0</v>
      </c>
      <c r="I178" s="11">
        <v>1</v>
      </c>
      <c r="J178" s="11">
        <v>0</v>
      </c>
      <c r="K178" s="11">
        <v>1</v>
      </c>
      <c r="L178" s="11">
        <v>2</v>
      </c>
      <c r="AA178" s="5">
        <f t="shared" si="11"/>
        <v>0</v>
      </c>
      <c r="AB178" s="5">
        <f>IFERROR(_xlfn.XMATCH(1, AA$1:AA178, 0, -1),0)</f>
        <v>167</v>
      </c>
      <c r="AC178" s="5">
        <f t="shared" si="12"/>
        <v>3</v>
      </c>
    </row>
    <row r="179" spans="2:29" ht="10.5" customHeight="1" x14ac:dyDescent="0.3">
      <c r="B179" s="24" t="s">
        <v>278</v>
      </c>
      <c r="C179" s="11">
        <v>21</v>
      </c>
      <c r="D179" s="11">
        <v>18</v>
      </c>
      <c r="E179" s="11">
        <v>16</v>
      </c>
      <c r="F179" s="11">
        <v>22</v>
      </c>
      <c r="G179" s="11">
        <v>24</v>
      </c>
      <c r="H179" s="11">
        <v>11</v>
      </c>
      <c r="I179" s="11">
        <v>8</v>
      </c>
      <c r="J179" s="11">
        <v>12</v>
      </c>
      <c r="K179" s="11">
        <v>19</v>
      </c>
      <c r="L179" s="11">
        <v>29</v>
      </c>
      <c r="AA179" s="5">
        <f t="shared" si="11"/>
        <v>0</v>
      </c>
      <c r="AB179" s="5">
        <f>IFERROR(_xlfn.XMATCH(1, AA$1:AA179, 0, -1),0)</f>
        <v>167</v>
      </c>
      <c r="AC179" s="5">
        <f t="shared" si="12"/>
        <v>4</v>
      </c>
    </row>
    <row r="180" spans="2:29" ht="10.5" customHeight="1" x14ac:dyDescent="0.3">
      <c r="B180" s="24" t="s">
        <v>279</v>
      </c>
      <c r="C180" s="11">
        <v>24</v>
      </c>
      <c r="D180" s="11">
        <v>17</v>
      </c>
      <c r="E180" s="11">
        <v>30</v>
      </c>
      <c r="F180" s="11">
        <v>36</v>
      </c>
      <c r="G180" s="11">
        <v>28</v>
      </c>
      <c r="H180" s="11">
        <v>28</v>
      </c>
      <c r="I180" s="11">
        <v>26</v>
      </c>
      <c r="J180" s="11">
        <v>25</v>
      </c>
      <c r="K180" s="11">
        <v>24</v>
      </c>
      <c r="L180" s="11">
        <v>21</v>
      </c>
      <c r="AA180" s="5">
        <f t="shared" si="11"/>
        <v>0</v>
      </c>
      <c r="AB180" s="5">
        <f>IFERROR(_xlfn.XMATCH(1, AA$1:AA180, 0, -1),0)</f>
        <v>167</v>
      </c>
      <c r="AC180" s="5">
        <f t="shared" si="12"/>
        <v>1</v>
      </c>
    </row>
    <row r="181" spans="2:29" ht="10.5" customHeight="1" x14ac:dyDescent="0.3">
      <c r="B181" s="24" t="s">
        <v>280</v>
      </c>
      <c r="C181" s="11">
        <v>6</v>
      </c>
      <c r="D181" s="11">
        <v>12</v>
      </c>
      <c r="E181" s="11">
        <v>9</v>
      </c>
      <c r="F181" s="11">
        <v>8</v>
      </c>
      <c r="G181" s="11">
        <v>10</v>
      </c>
      <c r="H181" s="11">
        <v>6</v>
      </c>
      <c r="I181" s="11">
        <v>10</v>
      </c>
      <c r="J181" s="11">
        <v>12</v>
      </c>
      <c r="K181" s="11">
        <v>9</v>
      </c>
      <c r="L181" s="11">
        <v>16</v>
      </c>
      <c r="AA181" s="5">
        <f t="shared" si="11"/>
        <v>0</v>
      </c>
      <c r="AB181" s="5">
        <f>IFERROR(_xlfn.XMATCH(1, AA$1:AA181, 0, -1),0)</f>
        <v>167</v>
      </c>
      <c r="AC181" s="5">
        <f t="shared" si="12"/>
        <v>2</v>
      </c>
    </row>
    <row r="182" spans="2:29" ht="10.5" customHeight="1" x14ac:dyDescent="0.3">
      <c r="B182" s="24" t="s">
        <v>281</v>
      </c>
      <c r="C182" s="11">
        <v>739</v>
      </c>
      <c r="D182" s="11">
        <v>706</v>
      </c>
      <c r="E182" s="11">
        <v>651</v>
      </c>
      <c r="F182" s="11">
        <v>578</v>
      </c>
      <c r="G182" s="11">
        <v>506</v>
      </c>
      <c r="H182" s="11">
        <v>530</v>
      </c>
      <c r="I182" s="11">
        <v>541</v>
      </c>
      <c r="J182" s="11">
        <v>584</v>
      </c>
      <c r="K182" s="11">
        <v>648</v>
      </c>
      <c r="L182" s="11">
        <v>761</v>
      </c>
      <c r="AA182" s="5">
        <f t="shared" si="11"/>
        <v>0</v>
      </c>
      <c r="AB182" s="5">
        <f>IFERROR(_xlfn.XMATCH(1, AA$1:AA182, 0, -1),0)</f>
        <v>167</v>
      </c>
      <c r="AC182" s="5">
        <f t="shared" si="12"/>
        <v>3</v>
      </c>
    </row>
    <row r="183" spans="2:29" ht="10.5" customHeight="1" x14ac:dyDescent="0.3">
      <c r="B183" s="24" t="s">
        <v>282</v>
      </c>
      <c r="C183" s="11">
        <v>1079</v>
      </c>
      <c r="D183" s="11">
        <v>1030</v>
      </c>
      <c r="E183" s="11">
        <v>878</v>
      </c>
      <c r="F183" s="11">
        <v>886</v>
      </c>
      <c r="G183" s="11">
        <v>720</v>
      </c>
      <c r="H183" s="11">
        <v>626</v>
      </c>
      <c r="I183" s="11">
        <v>635</v>
      </c>
      <c r="J183" s="11">
        <v>589</v>
      </c>
      <c r="K183" s="11">
        <v>404</v>
      </c>
      <c r="L183" s="11">
        <v>331</v>
      </c>
      <c r="AA183" s="5">
        <f t="shared" si="11"/>
        <v>0</v>
      </c>
      <c r="AB183" s="5">
        <f>IFERROR(_xlfn.XMATCH(1, AA$1:AA183, 0, -1),0)</f>
        <v>167</v>
      </c>
      <c r="AC183" s="5">
        <f t="shared" si="12"/>
        <v>4</v>
      </c>
    </row>
    <row r="184" spans="2:29" ht="10.5" customHeight="1" x14ac:dyDescent="0.3">
      <c r="B184" s="24" t="s">
        <v>283</v>
      </c>
      <c r="C184" s="11">
        <v>360</v>
      </c>
      <c r="D184" s="11">
        <v>325</v>
      </c>
      <c r="E184" s="11">
        <v>298</v>
      </c>
      <c r="F184" s="11">
        <v>256</v>
      </c>
      <c r="G184" s="11">
        <v>224</v>
      </c>
      <c r="H184" s="11">
        <v>224</v>
      </c>
      <c r="I184" s="11">
        <v>222</v>
      </c>
      <c r="J184" s="11">
        <v>248</v>
      </c>
      <c r="K184" s="11">
        <v>245</v>
      </c>
      <c r="L184" s="11">
        <v>249</v>
      </c>
      <c r="AA184" s="5">
        <f t="shared" si="11"/>
        <v>0</v>
      </c>
      <c r="AB184" s="5">
        <f>IFERROR(_xlfn.XMATCH(1, AA$1:AA184, 0, -1),0)</f>
        <v>167</v>
      </c>
      <c r="AC184" s="5">
        <f t="shared" si="12"/>
        <v>1</v>
      </c>
    </row>
    <row r="185" spans="2:29" ht="10.5" customHeight="1" x14ac:dyDescent="0.3">
      <c r="B185" s="24" t="s">
        <v>284</v>
      </c>
      <c r="C185" s="11">
        <v>0</v>
      </c>
      <c r="D185" s="11">
        <v>2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AA185" s="5">
        <f t="shared" si="11"/>
        <v>0</v>
      </c>
      <c r="AB185" s="5">
        <f>IFERROR(_xlfn.XMATCH(1, AA$1:AA185, 0, -1),0)</f>
        <v>167</v>
      </c>
      <c r="AC185" s="5">
        <f t="shared" si="12"/>
        <v>2</v>
      </c>
    </row>
    <row r="186" spans="2:29" ht="10.5" customHeight="1" x14ac:dyDescent="0.3">
      <c r="B186" s="24" t="s">
        <v>285</v>
      </c>
      <c r="C186" s="11">
        <v>1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AA186" s="5">
        <f t="shared" si="11"/>
        <v>0</v>
      </c>
      <c r="AB186" s="5">
        <f>IFERROR(_xlfn.XMATCH(1, AA$1:AA186, 0, -1),0)</f>
        <v>167</v>
      </c>
      <c r="AC186" s="5">
        <f t="shared" si="12"/>
        <v>3</v>
      </c>
    </row>
    <row r="187" spans="2:29" ht="10.5" customHeight="1" x14ac:dyDescent="0.3">
      <c r="B187" s="24" t="s">
        <v>286</v>
      </c>
      <c r="C187" s="11">
        <v>0</v>
      </c>
      <c r="D187" s="11">
        <v>0</v>
      </c>
      <c r="E187" s="11">
        <v>9</v>
      </c>
      <c r="F187" s="11">
        <v>29</v>
      </c>
      <c r="G187" s="11">
        <v>44</v>
      </c>
      <c r="H187" s="11">
        <v>42</v>
      </c>
      <c r="I187" s="11">
        <v>71</v>
      </c>
      <c r="J187" s="11">
        <v>82</v>
      </c>
      <c r="K187" s="11">
        <v>68</v>
      </c>
      <c r="L187" s="11">
        <v>79</v>
      </c>
      <c r="AA187" s="5">
        <f t="shared" si="11"/>
        <v>0</v>
      </c>
      <c r="AB187" s="5">
        <f>IFERROR(_xlfn.XMATCH(1, AA$1:AA187, 0, -1),0)</f>
        <v>167</v>
      </c>
      <c r="AC187" s="5">
        <f t="shared" si="12"/>
        <v>4</v>
      </c>
    </row>
    <row r="188" spans="2:29" ht="10.5" customHeight="1" x14ac:dyDescent="0.3">
      <c r="B188" s="24" t="s">
        <v>287</v>
      </c>
      <c r="C188" s="11">
        <v>2055</v>
      </c>
      <c r="D188" s="11">
        <v>1899</v>
      </c>
      <c r="E188" s="11">
        <v>1696</v>
      </c>
      <c r="F188" s="11">
        <v>1465</v>
      </c>
      <c r="G188" s="11">
        <v>1331</v>
      </c>
      <c r="H188" s="11">
        <v>1189</v>
      </c>
      <c r="I188" s="11">
        <v>1403</v>
      </c>
      <c r="J188" s="11">
        <v>1543</v>
      </c>
      <c r="K188" s="11">
        <v>1662</v>
      </c>
      <c r="L188" s="11">
        <v>1683</v>
      </c>
      <c r="AA188" s="5">
        <f t="shared" si="11"/>
        <v>0</v>
      </c>
      <c r="AB188" s="5">
        <f>IFERROR(_xlfn.XMATCH(1, AA$1:AA188, 0, -1),0)</f>
        <v>167</v>
      </c>
      <c r="AC188" s="5">
        <f t="shared" si="12"/>
        <v>1</v>
      </c>
    </row>
    <row r="189" spans="2:29" ht="10.5" customHeight="1" x14ac:dyDescent="0.3">
      <c r="B189" s="24" t="s">
        <v>288</v>
      </c>
      <c r="C189" s="11">
        <v>4</v>
      </c>
      <c r="D189" s="11">
        <v>18</v>
      </c>
      <c r="E189" s="11">
        <v>48</v>
      </c>
      <c r="F189" s="11">
        <v>63</v>
      </c>
      <c r="G189" s="11">
        <v>60</v>
      </c>
      <c r="H189" s="11">
        <v>59</v>
      </c>
      <c r="I189" s="11">
        <v>47</v>
      </c>
      <c r="J189" s="11">
        <v>50</v>
      </c>
      <c r="K189" s="11">
        <v>38</v>
      </c>
      <c r="L189" s="11">
        <v>40</v>
      </c>
      <c r="AA189" s="5">
        <f t="shared" si="11"/>
        <v>0</v>
      </c>
      <c r="AB189" s="5">
        <f>IFERROR(_xlfn.XMATCH(1, AA$1:AA189, 0, -1),0)</f>
        <v>167</v>
      </c>
      <c r="AC189" s="5">
        <f t="shared" si="12"/>
        <v>2</v>
      </c>
    </row>
    <row r="190" spans="2:29" ht="10.5" customHeight="1" x14ac:dyDescent="0.3">
      <c r="B190" s="24" t="s">
        <v>289</v>
      </c>
      <c r="C190" s="11">
        <v>25</v>
      </c>
      <c r="D190" s="11">
        <v>36</v>
      </c>
      <c r="E190" s="11">
        <v>32</v>
      </c>
      <c r="F190" s="11">
        <v>27</v>
      </c>
      <c r="G190" s="11">
        <v>38</v>
      </c>
      <c r="H190" s="11">
        <v>43</v>
      </c>
      <c r="I190" s="11">
        <v>57</v>
      </c>
      <c r="J190" s="11">
        <v>54</v>
      </c>
      <c r="K190" s="11">
        <v>41</v>
      </c>
      <c r="L190" s="11">
        <v>28</v>
      </c>
      <c r="AA190" s="5">
        <f t="shared" si="11"/>
        <v>0</v>
      </c>
      <c r="AB190" s="5">
        <f>IFERROR(_xlfn.XMATCH(1, AA$1:AA190, 0, -1),0)</f>
        <v>167</v>
      </c>
      <c r="AC190" s="5">
        <f t="shared" si="12"/>
        <v>3</v>
      </c>
    </row>
    <row r="191" spans="2:29" ht="10.5" customHeight="1" x14ac:dyDescent="0.3">
      <c r="B191" s="24" t="s">
        <v>290</v>
      </c>
      <c r="C191" s="11">
        <v>286</v>
      </c>
      <c r="D191" s="11">
        <v>320</v>
      </c>
      <c r="E191" s="11">
        <v>322</v>
      </c>
      <c r="F191" s="11">
        <v>296</v>
      </c>
      <c r="G191" s="11">
        <v>266</v>
      </c>
      <c r="H191" s="11">
        <v>274</v>
      </c>
      <c r="I191" s="11">
        <v>288</v>
      </c>
      <c r="J191" s="11">
        <v>283</v>
      </c>
      <c r="K191" s="11">
        <v>307</v>
      </c>
      <c r="L191" s="11">
        <v>370</v>
      </c>
      <c r="AA191" s="5">
        <f t="shared" si="11"/>
        <v>0</v>
      </c>
      <c r="AB191" s="5">
        <f>IFERROR(_xlfn.XMATCH(1, AA$1:AA191, 0, -1),0)</f>
        <v>167</v>
      </c>
      <c r="AC191" s="5">
        <f t="shared" si="12"/>
        <v>4</v>
      </c>
    </row>
    <row r="192" spans="2:29" ht="10.5" customHeight="1" x14ac:dyDescent="0.3">
      <c r="B192" s="24" t="s">
        <v>423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6</v>
      </c>
      <c r="K192" s="11">
        <v>35</v>
      </c>
      <c r="L192" s="11">
        <v>37</v>
      </c>
      <c r="AA192" s="5">
        <f t="shared" si="11"/>
        <v>0</v>
      </c>
      <c r="AB192" s="5">
        <f>IFERROR(_xlfn.XMATCH(1, AA$1:AA192, 0, -1),0)</f>
        <v>167</v>
      </c>
      <c r="AC192" s="5">
        <f t="shared" si="12"/>
        <v>1</v>
      </c>
    </row>
    <row r="193" spans="1:29" ht="10.5" customHeight="1" x14ac:dyDescent="0.3">
      <c r="B193" s="24" t="s">
        <v>291</v>
      </c>
      <c r="C193" s="11">
        <v>465</v>
      </c>
      <c r="D193" s="11">
        <v>526</v>
      </c>
      <c r="E193" s="11">
        <v>557</v>
      </c>
      <c r="F193" s="11">
        <v>633</v>
      </c>
      <c r="G193" s="11">
        <v>632</v>
      </c>
      <c r="H193" s="11">
        <v>667</v>
      </c>
      <c r="I193" s="11">
        <v>715</v>
      </c>
      <c r="J193" s="11">
        <v>735</v>
      </c>
      <c r="K193" s="11">
        <v>760</v>
      </c>
      <c r="L193" s="11">
        <v>849</v>
      </c>
      <c r="AA193" s="5">
        <f t="shared" si="11"/>
        <v>0</v>
      </c>
      <c r="AB193" s="5">
        <f>IFERROR(_xlfn.XMATCH(1, AA$1:AA193, 0, -1),0)</f>
        <v>167</v>
      </c>
      <c r="AC193" s="5">
        <f t="shared" si="12"/>
        <v>2</v>
      </c>
    </row>
    <row r="194" spans="1:29" s="15" customFormat="1" ht="10.5" customHeight="1" x14ac:dyDescent="0.2">
      <c r="B194" s="24" t="s">
        <v>396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2</v>
      </c>
      <c r="I194" s="11">
        <v>0</v>
      </c>
      <c r="J194" s="11">
        <v>0</v>
      </c>
      <c r="K194" s="11">
        <v>0</v>
      </c>
      <c r="L194" s="11">
        <v>0</v>
      </c>
      <c r="AA194" s="5">
        <f t="shared" ref="AA194:AA257" si="17">COUNTA(A194)</f>
        <v>0</v>
      </c>
      <c r="AB194" s="5">
        <f>IFERROR(_xlfn.XMATCH(1, AA$1:AA194, 0, -1),0)</f>
        <v>167</v>
      </c>
      <c r="AC194" s="5">
        <f t="shared" ref="AC194:AC257" si="18">IF(OR(ROW()=AB194,B194=""),"",MOD(ROW()-AB194,4) + IF(AND(MOD(ROW()-AB194,4)=0,$B195&lt;&gt;""),4,0))</f>
        <v>3</v>
      </c>
    </row>
    <row r="195" spans="1:29" ht="10.5" customHeight="1" x14ac:dyDescent="0.3">
      <c r="C195" s="11"/>
      <c r="D195" s="11"/>
      <c r="E195" s="11"/>
      <c r="H195" s="16"/>
      <c r="I195" s="16"/>
      <c r="J195" s="16"/>
      <c r="K195" s="16"/>
      <c r="L195" s="16" t="s">
        <v>180</v>
      </c>
      <c r="AA195" s="5">
        <f t="shared" si="17"/>
        <v>0</v>
      </c>
      <c r="AB195" s="5">
        <f>IFERROR(_xlfn.XMATCH(1, AA$1:AA195, 0, -1),0)</f>
        <v>167</v>
      </c>
      <c r="AC195" s="5" t="str">
        <f t="shared" si="18"/>
        <v/>
      </c>
    </row>
    <row r="196" spans="1:29" ht="14" customHeight="1" x14ac:dyDescent="0.3">
      <c r="B196" s="2" t="s">
        <v>374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AA196" s="5">
        <f t="shared" si="17"/>
        <v>0</v>
      </c>
      <c r="AB196" s="5">
        <f>IFERROR(_xlfn.XMATCH(1, AA$1:AA196, 0, -1),0)</f>
        <v>167</v>
      </c>
      <c r="AC196" s="5">
        <f t="shared" si="18"/>
        <v>1</v>
      </c>
    </row>
    <row r="197" spans="1:29" ht="10.5" customHeight="1" x14ac:dyDescent="0.3">
      <c r="C197" s="4"/>
      <c r="D197" s="4"/>
      <c r="E197" s="4"/>
      <c r="F197" s="4"/>
      <c r="G197" s="4"/>
      <c r="H197" s="4"/>
      <c r="I197" s="4"/>
      <c r="J197" s="4"/>
      <c r="K197" s="4"/>
      <c r="L197" s="4"/>
      <c r="AA197" s="5">
        <f t="shared" si="17"/>
        <v>0</v>
      </c>
      <c r="AB197" s="5">
        <f>IFERROR(_xlfn.XMATCH(1, AA$1:AA197, 0, -1),0)</f>
        <v>167</v>
      </c>
      <c r="AC197" s="5" t="str">
        <f t="shared" si="18"/>
        <v/>
      </c>
    </row>
    <row r="198" spans="1:29" ht="10.5" customHeight="1" x14ac:dyDescent="0.3">
      <c r="B198" s="23" t="s">
        <v>484</v>
      </c>
      <c r="C198" s="1">
        <f>C$3</f>
        <v>2016</v>
      </c>
      <c r="D198" s="1">
        <f t="shared" ref="D198:L198" si="19">D$3</f>
        <v>2017</v>
      </c>
      <c r="E198" s="1">
        <f t="shared" si="19"/>
        <v>2018</v>
      </c>
      <c r="F198" s="1">
        <f t="shared" si="19"/>
        <v>2019</v>
      </c>
      <c r="G198" s="1">
        <f t="shared" si="19"/>
        <v>2020</v>
      </c>
      <c r="H198" s="1">
        <f t="shared" si="19"/>
        <v>2021</v>
      </c>
      <c r="I198" s="1">
        <f t="shared" si="19"/>
        <v>2022</v>
      </c>
      <c r="J198" s="1">
        <f t="shared" si="19"/>
        <v>2023</v>
      </c>
      <c r="K198" s="1">
        <f t="shared" si="19"/>
        <v>2024</v>
      </c>
      <c r="L198" s="1">
        <f t="shared" si="19"/>
        <v>2025</v>
      </c>
      <c r="AA198" s="5">
        <f t="shared" si="17"/>
        <v>0</v>
      </c>
      <c r="AB198" s="5">
        <f>IFERROR(_xlfn.XMATCH(1, AA$1:AA198, 0, -1),0)</f>
        <v>167</v>
      </c>
      <c r="AC198" s="5">
        <f t="shared" si="18"/>
        <v>3</v>
      </c>
    </row>
    <row r="199" spans="1:29" ht="10.5" customHeight="1" x14ac:dyDescent="0.3">
      <c r="A199" s="5" t="s">
        <v>483</v>
      </c>
      <c r="B199" s="29" t="s">
        <v>375</v>
      </c>
      <c r="C199" s="30" t="s">
        <v>485</v>
      </c>
      <c r="D199" s="30" t="s">
        <v>485</v>
      </c>
      <c r="E199" s="30" t="s">
        <v>485</v>
      </c>
      <c r="F199" s="30" t="s">
        <v>485</v>
      </c>
      <c r="G199" s="30" t="s">
        <v>485</v>
      </c>
      <c r="H199" s="30" t="s">
        <v>485</v>
      </c>
      <c r="I199" s="30" t="s">
        <v>485</v>
      </c>
      <c r="J199" s="30" t="s">
        <v>485</v>
      </c>
      <c r="K199" s="30" t="s">
        <v>485</v>
      </c>
      <c r="L199" s="30" t="s">
        <v>485</v>
      </c>
      <c r="AA199" s="5">
        <f t="shared" si="17"/>
        <v>1</v>
      </c>
      <c r="AB199" s="5">
        <f>IFERROR(_xlfn.XMATCH(1, AA$1:AA199, 0, -1),0)</f>
        <v>199</v>
      </c>
      <c r="AC199" s="5" t="str">
        <f t="shared" si="18"/>
        <v/>
      </c>
    </row>
    <row r="200" spans="1:29" ht="10.5" customHeight="1" x14ac:dyDescent="0.3">
      <c r="B200" s="24" t="s">
        <v>292</v>
      </c>
      <c r="C200" s="11">
        <v>1606</v>
      </c>
      <c r="D200" s="11">
        <v>1659</v>
      </c>
      <c r="E200" s="11">
        <v>1634</v>
      </c>
      <c r="F200" s="11">
        <v>1506</v>
      </c>
      <c r="G200" s="11">
        <v>1420</v>
      </c>
      <c r="H200" s="11">
        <v>1387</v>
      </c>
      <c r="I200" s="11">
        <v>1394</v>
      </c>
      <c r="J200" s="11">
        <v>1392</v>
      </c>
      <c r="K200" s="11">
        <v>1427</v>
      </c>
      <c r="L200" s="11">
        <v>1522</v>
      </c>
      <c r="AA200" s="5">
        <f t="shared" si="17"/>
        <v>0</v>
      </c>
      <c r="AB200" s="5">
        <f>IFERROR(_xlfn.XMATCH(1, AA$1:AA200, 0, -1),0)</f>
        <v>199</v>
      </c>
      <c r="AC200" s="5">
        <f t="shared" si="18"/>
        <v>1</v>
      </c>
    </row>
    <row r="201" spans="1:29" ht="10.5" customHeight="1" x14ac:dyDescent="0.3">
      <c r="B201" s="24" t="s">
        <v>293</v>
      </c>
      <c r="C201" s="11">
        <v>1</v>
      </c>
      <c r="D201" s="11">
        <v>1</v>
      </c>
      <c r="E201" s="11">
        <v>1</v>
      </c>
      <c r="F201" s="11">
        <v>2</v>
      </c>
      <c r="G201" s="11">
        <v>2</v>
      </c>
      <c r="H201" s="11">
        <v>2</v>
      </c>
      <c r="I201" s="11">
        <v>4</v>
      </c>
      <c r="J201" s="11">
        <v>2</v>
      </c>
      <c r="K201" s="11">
        <v>5</v>
      </c>
      <c r="L201" s="11">
        <v>6</v>
      </c>
      <c r="AA201" s="5">
        <f t="shared" si="17"/>
        <v>0</v>
      </c>
      <c r="AB201" s="5">
        <f>IFERROR(_xlfn.XMATCH(1, AA$1:AA201, 0, -1),0)</f>
        <v>199</v>
      </c>
      <c r="AC201" s="5">
        <f t="shared" si="18"/>
        <v>2</v>
      </c>
    </row>
    <row r="202" spans="1:29" ht="10.5" customHeight="1" x14ac:dyDescent="0.3">
      <c r="B202" s="24" t="s">
        <v>294</v>
      </c>
      <c r="C202" s="11">
        <v>166</v>
      </c>
      <c r="D202" s="11">
        <v>173</v>
      </c>
      <c r="E202" s="11">
        <v>198</v>
      </c>
      <c r="F202" s="11">
        <v>189</v>
      </c>
      <c r="G202" s="11">
        <v>158</v>
      </c>
      <c r="H202" s="11">
        <v>127</v>
      </c>
      <c r="I202" s="11">
        <v>126</v>
      </c>
      <c r="J202" s="11">
        <v>116</v>
      </c>
      <c r="K202" s="11">
        <v>151</v>
      </c>
      <c r="L202" s="11">
        <v>200</v>
      </c>
      <c r="AA202" s="5">
        <f t="shared" si="17"/>
        <v>0</v>
      </c>
      <c r="AB202" s="5">
        <f>IFERROR(_xlfn.XMATCH(1, AA$1:AA202, 0, -1),0)</f>
        <v>199</v>
      </c>
      <c r="AC202" s="5">
        <f t="shared" si="18"/>
        <v>3</v>
      </c>
    </row>
    <row r="203" spans="1:29" ht="10.5" customHeight="1" x14ac:dyDescent="0.3">
      <c r="B203" s="24" t="s">
        <v>295</v>
      </c>
      <c r="C203" s="11">
        <v>32</v>
      </c>
      <c r="D203" s="11">
        <v>31</v>
      </c>
      <c r="E203" s="11">
        <v>32</v>
      </c>
      <c r="F203" s="11">
        <v>24</v>
      </c>
      <c r="G203" s="11">
        <v>25</v>
      </c>
      <c r="H203" s="11">
        <v>28</v>
      </c>
      <c r="I203" s="11">
        <v>30</v>
      </c>
      <c r="J203" s="11">
        <v>46</v>
      </c>
      <c r="K203" s="11">
        <v>38</v>
      </c>
      <c r="L203" s="11">
        <v>51</v>
      </c>
      <c r="AA203" s="5">
        <f t="shared" si="17"/>
        <v>0</v>
      </c>
      <c r="AB203" s="5">
        <f>IFERROR(_xlfn.XMATCH(1, AA$1:AA203, 0, -1),0)</f>
        <v>199</v>
      </c>
      <c r="AC203" s="5">
        <f t="shared" si="18"/>
        <v>4</v>
      </c>
    </row>
    <row r="204" spans="1:29" ht="10.5" customHeight="1" x14ac:dyDescent="0.3">
      <c r="B204" s="24" t="s">
        <v>296</v>
      </c>
      <c r="C204" s="11">
        <v>423</v>
      </c>
      <c r="D204" s="11">
        <v>417</v>
      </c>
      <c r="E204" s="11">
        <v>401</v>
      </c>
      <c r="F204" s="11">
        <v>382</v>
      </c>
      <c r="G204" s="11">
        <v>340</v>
      </c>
      <c r="H204" s="11">
        <v>378</v>
      </c>
      <c r="I204" s="11">
        <v>410</v>
      </c>
      <c r="J204" s="11">
        <v>442</v>
      </c>
      <c r="K204" s="11">
        <v>490</v>
      </c>
      <c r="L204" s="11">
        <v>521</v>
      </c>
      <c r="AA204" s="5">
        <f t="shared" si="17"/>
        <v>0</v>
      </c>
      <c r="AB204" s="5">
        <f>IFERROR(_xlfn.XMATCH(1, AA$1:AA204, 0, -1),0)</f>
        <v>199</v>
      </c>
      <c r="AC204" s="5">
        <f t="shared" si="18"/>
        <v>1</v>
      </c>
    </row>
    <row r="205" spans="1:29" ht="10.5" customHeight="1" x14ac:dyDescent="0.3">
      <c r="B205" s="24" t="s">
        <v>297</v>
      </c>
      <c r="C205" s="11">
        <v>251</v>
      </c>
      <c r="D205" s="11">
        <v>262</v>
      </c>
      <c r="E205" s="11">
        <v>264</v>
      </c>
      <c r="F205" s="11">
        <v>299</v>
      </c>
      <c r="G205" s="11">
        <v>303</v>
      </c>
      <c r="H205" s="11">
        <v>363</v>
      </c>
      <c r="I205" s="11">
        <v>372</v>
      </c>
      <c r="J205" s="11">
        <v>416</v>
      </c>
      <c r="K205" s="11">
        <v>452</v>
      </c>
      <c r="L205" s="11">
        <v>514</v>
      </c>
      <c r="AA205" s="5">
        <f t="shared" si="17"/>
        <v>0</v>
      </c>
      <c r="AB205" s="5">
        <f>IFERROR(_xlfn.XMATCH(1, AA$1:AA205, 0, -1),0)</f>
        <v>199</v>
      </c>
      <c r="AC205" s="5">
        <f t="shared" si="18"/>
        <v>2</v>
      </c>
    </row>
    <row r="206" spans="1:29" ht="10.5" customHeight="1" x14ac:dyDescent="0.3">
      <c r="B206" s="24" t="s">
        <v>298</v>
      </c>
      <c r="C206" s="11">
        <v>5</v>
      </c>
      <c r="D206" s="11">
        <v>4</v>
      </c>
      <c r="E206" s="11">
        <v>5</v>
      </c>
      <c r="F206" s="11">
        <v>3</v>
      </c>
      <c r="G206" s="11">
        <v>1</v>
      </c>
      <c r="H206" s="11">
        <v>1</v>
      </c>
      <c r="I206" s="11">
        <v>4</v>
      </c>
      <c r="J206" s="11">
        <v>2</v>
      </c>
      <c r="K206" s="11">
        <v>2</v>
      </c>
      <c r="L206" s="11">
        <v>1</v>
      </c>
      <c r="AA206" s="5">
        <f t="shared" si="17"/>
        <v>0</v>
      </c>
      <c r="AB206" s="5">
        <f>IFERROR(_xlfn.XMATCH(1, AA$1:AA206, 0, -1),0)</f>
        <v>199</v>
      </c>
      <c r="AC206" s="5">
        <f t="shared" si="18"/>
        <v>3</v>
      </c>
    </row>
    <row r="207" spans="1:29" ht="10.5" customHeight="1" x14ac:dyDescent="0.3">
      <c r="B207" s="24" t="s">
        <v>299</v>
      </c>
      <c r="C207" s="11">
        <v>51</v>
      </c>
      <c r="D207" s="11">
        <v>49</v>
      </c>
      <c r="E207" s="11">
        <v>51</v>
      </c>
      <c r="F207" s="11">
        <v>56</v>
      </c>
      <c r="G207" s="11">
        <v>46</v>
      </c>
      <c r="H207" s="11">
        <v>36</v>
      </c>
      <c r="I207" s="11">
        <v>45</v>
      </c>
      <c r="J207" s="11">
        <v>41</v>
      </c>
      <c r="K207" s="11">
        <v>46</v>
      </c>
      <c r="L207" s="11">
        <v>35</v>
      </c>
      <c r="AA207" s="5">
        <f t="shared" si="17"/>
        <v>0</v>
      </c>
      <c r="AB207" s="5">
        <f>IFERROR(_xlfn.XMATCH(1, AA$1:AA207, 0, -1),0)</f>
        <v>199</v>
      </c>
      <c r="AC207" s="5">
        <f t="shared" si="18"/>
        <v>4</v>
      </c>
    </row>
    <row r="208" spans="1:29" ht="10.5" customHeight="1" x14ac:dyDescent="0.3">
      <c r="B208" s="24" t="s">
        <v>300</v>
      </c>
      <c r="C208" s="11">
        <v>46</v>
      </c>
      <c r="D208" s="11">
        <v>57</v>
      </c>
      <c r="E208" s="11">
        <v>65</v>
      </c>
      <c r="F208" s="11">
        <v>50</v>
      </c>
      <c r="G208" s="11">
        <v>62</v>
      </c>
      <c r="H208" s="11">
        <v>41</v>
      </c>
      <c r="I208" s="11">
        <v>42</v>
      </c>
      <c r="J208" s="11">
        <v>46</v>
      </c>
      <c r="K208" s="11">
        <v>11</v>
      </c>
      <c r="L208" s="11">
        <v>26</v>
      </c>
      <c r="AA208" s="5">
        <f t="shared" si="17"/>
        <v>0</v>
      </c>
      <c r="AB208" s="5">
        <f>IFERROR(_xlfn.XMATCH(1, AA$1:AA208, 0, -1),0)</f>
        <v>199</v>
      </c>
      <c r="AC208" s="5">
        <f t="shared" si="18"/>
        <v>1</v>
      </c>
    </row>
    <row r="209" spans="1:29" ht="10.5" customHeight="1" x14ac:dyDescent="0.3">
      <c r="B209" s="24" t="s">
        <v>301</v>
      </c>
      <c r="C209" s="11">
        <v>103</v>
      </c>
      <c r="D209" s="11">
        <v>108</v>
      </c>
      <c r="E209" s="11">
        <v>117</v>
      </c>
      <c r="F209" s="11">
        <v>119</v>
      </c>
      <c r="G209" s="11">
        <v>101</v>
      </c>
      <c r="H209" s="11">
        <v>102</v>
      </c>
      <c r="I209" s="11">
        <v>106</v>
      </c>
      <c r="J209" s="11">
        <v>130</v>
      </c>
      <c r="K209" s="11">
        <v>218</v>
      </c>
      <c r="L209" s="11">
        <v>302</v>
      </c>
      <c r="AA209" s="5">
        <f t="shared" si="17"/>
        <v>0</v>
      </c>
      <c r="AB209" s="5">
        <f>IFERROR(_xlfn.XMATCH(1, AA$1:AA209, 0, -1),0)</f>
        <v>199</v>
      </c>
      <c r="AC209" s="5">
        <f t="shared" si="18"/>
        <v>2</v>
      </c>
    </row>
    <row r="210" spans="1:29" ht="10.5" customHeight="1" x14ac:dyDescent="0.3">
      <c r="B210" s="24" t="s">
        <v>302</v>
      </c>
      <c r="C210" s="11">
        <v>88</v>
      </c>
      <c r="D210" s="11">
        <v>85</v>
      </c>
      <c r="E210" s="11">
        <v>82</v>
      </c>
      <c r="F210" s="11">
        <v>94</v>
      </c>
      <c r="G210" s="11">
        <v>106</v>
      </c>
      <c r="H210" s="11">
        <v>83</v>
      </c>
      <c r="I210" s="11">
        <v>77</v>
      </c>
      <c r="J210" s="11">
        <v>84</v>
      </c>
      <c r="K210" s="11">
        <v>0</v>
      </c>
      <c r="L210" s="11">
        <v>0</v>
      </c>
      <c r="AA210" s="5">
        <f t="shared" si="17"/>
        <v>0</v>
      </c>
      <c r="AB210" s="5">
        <f>IFERROR(_xlfn.XMATCH(1, AA$1:AA210, 0, -1),0)</f>
        <v>199</v>
      </c>
      <c r="AC210" s="5">
        <f t="shared" si="18"/>
        <v>3</v>
      </c>
    </row>
    <row r="211" spans="1:29" s="15" customFormat="1" ht="10.5" customHeight="1" x14ac:dyDescent="0.2">
      <c r="B211" s="24" t="s">
        <v>397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22</v>
      </c>
      <c r="I211" s="11">
        <v>31</v>
      </c>
      <c r="J211" s="11">
        <v>19</v>
      </c>
      <c r="K211" s="11">
        <v>15</v>
      </c>
      <c r="L211" s="11">
        <v>28</v>
      </c>
      <c r="AA211" s="5">
        <f t="shared" si="17"/>
        <v>0</v>
      </c>
      <c r="AB211" s="5">
        <f>IFERROR(_xlfn.XMATCH(1, AA$1:AA211, 0, -1),0)</f>
        <v>199</v>
      </c>
      <c r="AC211" s="5">
        <f t="shared" si="18"/>
        <v>4</v>
      </c>
    </row>
    <row r="212" spans="1:29" ht="10.5" customHeight="1" x14ac:dyDescent="0.3">
      <c r="B212" s="24" t="s">
        <v>303</v>
      </c>
      <c r="C212" s="11">
        <v>73</v>
      </c>
      <c r="D212" s="11">
        <v>106</v>
      </c>
      <c r="E212" s="11">
        <v>85</v>
      </c>
      <c r="F212" s="11">
        <v>88</v>
      </c>
      <c r="G212" s="11">
        <v>89</v>
      </c>
      <c r="H212" s="11">
        <v>35</v>
      </c>
      <c r="I212" s="11">
        <v>1</v>
      </c>
      <c r="J212" s="11">
        <v>0</v>
      </c>
      <c r="K212" s="11">
        <v>0</v>
      </c>
      <c r="L212" s="11">
        <v>0</v>
      </c>
      <c r="AA212" s="5">
        <f t="shared" si="17"/>
        <v>0</v>
      </c>
      <c r="AB212" s="5">
        <f>IFERROR(_xlfn.XMATCH(1, AA$1:AA212, 0, -1),0)</f>
        <v>199</v>
      </c>
      <c r="AC212" s="5">
        <f t="shared" si="18"/>
        <v>1</v>
      </c>
    </row>
    <row r="213" spans="1:29" ht="10.5" customHeight="1" x14ac:dyDescent="0.3">
      <c r="B213" s="24" t="s">
        <v>304</v>
      </c>
      <c r="C213" s="11">
        <v>20</v>
      </c>
      <c r="D213" s="11">
        <v>9</v>
      </c>
      <c r="E213" s="11">
        <v>1</v>
      </c>
      <c r="F213" s="11">
        <v>0</v>
      </c>
      <c r="G213" s="11">
        <v>35</v>
      </c>
      <c r="H213" s="11">
        <v>43</v>
      </c>
      <c r="I213" s="11">
        <v>37</v>
      </c>
      <c r="J213" s="11">
        <v>76</v>
      </c>
      <c r="K213" s="11">
        <v>67</v>
      </c>
      <c r="L213" s="11">
        <v>59</v>
      </c>
      <c r="AA213" s="5">
        <f t="shared" si="17"/>
        <v>0</v>
      </c>
      <c r="AB213" s="5">
        <f>IFERROR(_xlfn.XMATCH(1, AA$1:AA213, 0, -1),0)</f>
        <v>199</v>
      </c>
      <c r="AC213" s="5">
        <f t="shared" si="18"/>
        <v>2</v>
      </c>
    </row>
    <row r="214" spans="1:29" ht="10.5" customHeight="1" x14ac:dyDescent="0.3">
      <c r="A214" s="5" t="s">
        <v>483</v>
      </c>
      <c r="B214" s="7" t="s">
        <v>0</v>
      </c>
      <c r="C214" s="8">
        <f t="shared" ref="C214:L214" si="20">+C215+C216+C217+C258+C260+C266+C267+C268+C269+C279+C280+C281+C282+C283+C284+C334+C335+C336+C337</f>
        <v>2869</v>
      </c>
      <c r="D214" s="8">
        <f t="shared" si="20"/>
        <v>3034</v>
      </c>
      <c r="E214" s="8">
        <f t="shared" si="20"/>
        <v>3115</v>
      </c>
      <c r="F214" s="8">
        <f t="shared" si="20"/>
        <v>3332</v>
      </c>
      <c r="G214" s="8">
        <f t="shared" si="20"/>
        <v>3781</v>
      </c>
      <c r="H214" s="8">
        <f t="shared" si="20"/>
        <v>3979</v>
      </c>
      <c r="I214" s="8">
        <f t="shared" si="20"/>
        <v>3830</v>
      </c>
      <c r="J214" s="8">
        <f t="shared" si="20"/>
        <v>3717</v>
      </c>
      <c r="K214" s="8">
        <f t="shared" si="20"/>
        <v>3782</v>
      </c>
      <c r="L214" s="8">
        <f t="shared" si="20"/>
        <v>3886</v>
      </c>
      <c r="AA214" s="5">
        <f t="shared" si="17"/>
        <v>1</v>
      </c>
      <c r="AB214" s="5">
        <f>IFERROR(_xlfn.XMATCH(1, AA$1:AA214, 0, -1),0)</f>
        <v>214</v>
      </c>
      <c r="AC214" s="5" t="str">
        <f t="shared" si="18"/>
        <v/>
      </c>
    </row>
    <row r="215" spans="1:29" ht="10.5" customHeight="1" x14ac:dyDescent="0.3">
      <c r="A215" s="5" t="s">
        <v>483</v>
      </c>
      <c r="B215" s="27" t="s">
        <v>39</v>
      </c>
      <c r="C215" s="9">
        <v>15</v>
      </c>
      <c r="D215" s="9">
        <v>14</v>
      </c>
      <c r="E215" s="9">
        <v>15</v>
      </c>
      <c r="F215" s="9">
        <v>13</v>
      </c>
      <c r="G215" s="9">
        <v>9</v>
      </c>
      <c r="H215" s="9">
        <v>10</v>
      </c>
      <c r="I215" s="9">
        <v>11</v>
      </c>
      <c r="J215" s="9">
        <v>11</v>
      </c>
      <c r="K215" s="9">
        <v>11</v>
      </c>
      <c r="L215" s="9">
        <v>11</v>
      </c>
      <c r="AA215" s="5">
        <f t="shared" si="17"/>
        <v>1</v>
      </c>
      <c r="AB215" s="5">
        <f>IFERROR(_xlfn.XMATCH(1, AA$1:AA215, 0, -1),0)</f>
        <v>215</v>
      </c>
      <c r="AC215" s="5" t="str">
        <f t="shared" si="18"/>
        <v/>
      </c>
    </row>
    <row r="216" spans="1:29" ht="10.5" customHeight="1" x14ac:dyDescent="0.3">
      <c r="A216" s="5" t="s">
        <v>483</v>
      </c>
      <c r="B216" s="27" t="s">
        <v>33</v>
      </c>
      <c r="C216" s="9">
        <v>39</v>
      </c>
      <c r="D216" s="9">
        <v>33</v>
      </c>
      <c r="E216" s="9">
        <v>32</v>
      </c>
      <c r="F216" s="9">
        <v>44</v>
      </c>
      <c r="G216" s="9">
        <v>52</v>
      </c>
      <c r="H216" s="9">
        <v>35</v>
      </c>
      <c r="I216" s="9">
        <v>33</v>
      </c>
      <c r="J216" s="9">
        <v>42</v>
      </c>
      <c r="K216" s="9">
        <v>41</v>
      </c>
      <c r="L216" s="9">
        <v>48</v>
      </c>
      <c r="AA216" s="5">
        <f t="shared" si="17"/>
        <v>1</v>
      </c>
      <c r="AB216" s="5">
        <f>IFERROR(_xlfn.XMATCH(1, AA$1:AA216, 0, -1),0)</f>
        <v>216</v>
      </c>
      <c r="AC216" s="5" t="str">
        <f t="shared" si="18"/>
        <v/>
      </c>
    </row>
    <row r="217" spans="1:29" ht="10.5" customHeight="1" x14ac:dyDescent="0.3">
      <c r="A217" s="5" t="s">
        <v>483</v>
      </c>
      <c r="B217" s="27" t="s">
        <v>32</v>
      </c>
      <c r="C217" s="9">
        <f t="shared" ref="C217:K217" si="21">SUM(C218:C257)-C247</f>
        <v>597</v>
      </c>
      <c r="D217" s="9">
        <f t="shared" si="21"/>
        <v>640</v>
      </c>
      <c r="E217" s="9">
        <f t="shared" si="21"/>
        <v>624</v>
      </c>
      <c r="F217" s="9">
        <f t="shared" si="21"/>
        <v>644</v>
      </c>
      <c r="G217" s="9">
        <f t="shared" si="21"/>
        <v>682</v>
      </c>
      <c r="H217" s="9">
        <f t="shared" si="21"/>
        <v>692</v>
      </c>
      <c r="I217" s="9">
        <f t="shared" si="21"/>
        <v>641</v>
      </c>
      <c r="J217" s="9">
        <f t="shared" si="21"/>
        <v>643</v>
      </c>
      <c r="K217" s="9">
        <f t="shared" si="21"/>
        <v>691</v>
      </c>
      <c r="L217" s="9">
        <f>SUM(L218:L257)-L247</f>
        <v>664</v>
      </c>
      <c r="AA217" s="5">
        <f t="shared" si="17"/>
        <v>1</v>
      </c>
      <c r="AB217" s="5">
        <f>IFERROR(_xlfn.XMATCH(1, AA$1:AA217, 0, -1),0)</f>
        <v>217</v>
      </c>
      <c r="AC217" s="5" t="str">
        <f t="shared" si="18"/>
        <v/>
      </c>
    </row>
    <row r="218" spans="1:29" ht="10.5" customHeight="1" x14ac:dyDescent="0.3">
      <c r="B218" s="24" t="s">
        <v>119</v>
      </c>
      <c r="C218" s="11">
        <v>5</v>
      </c>
      <c r="D218" s="11">
        <v>3</v>
      </c>
      <c r="E218" s="11">
        <v>1</v>
      </c>
      <c r="F218" s="11">
        <v>5</v>
      </c>
      <c r="G218" s="11">
        <v>5</v>
      </c>
      <c r="H218" s="11">
        <v>2</v>
      </c>
      <c r="I218" s="11">
        <v>0</v>
      </c>
      <c r="J218" s="11">
        <v>0</v>
      </c>
      <c r="K218" s="11">
        <v>0</v>
      </c>
      <c r="L218" s="11">
        <v>0</v>
      </c>
      <c r="AA218" s="5">
        <f t="shared" si="17"/>
        <v>0</v>
      </c>
      <c r="AB218" s="5">
        <f>IFERROR(_xlfn.XMATCH(1, AA$1:AA218, 0, -1),0)</f>
        <v>217</v>
      </c>
      <c r="AC218" s="5">
        <f t="shared" si="18"/>
        <v>1</v>
      </c>
    </row>
    <row r="219" spans="1:29" ht="10.5" customHeight="1" x14ac:dyDescent="0.3">
      <c r="B219" s="24" t="s">
        <v>79</v>
      </c>
      <c r="C219" s="11">
        <v>2</v>
      </c>
      <c r="D219" s="11">
        <v>8</v>
      </c>
      <c r="E219" s="11">
        <v>2</v>
      </c>
      <c r="F219" s="11">
        <v>5</v>
      </c>
      <c r="G219" s="11">
        <v>0</v>
      </c>
      <c r="H219" s="11">
        <v>1</v>
      </c>
      <c r="I219" s="11">
        <v>1</v>
      </c>
      <c r="J219" s="11">
        <v>4</v>
      </c>
      <c r="K219" s="11">
        <v>2</v>
      </c>
      <c r="L219" s="11">
        <v>2</v>
      </c>
      <c r="AA219" s="5">
        <f t="shared" si="17"/>
        <v>0</v>
      </c>
      <c r="AB219" s="5">
        <f>IFERROR(_xlfn.XMATCH(1, AA$1:AA219, 0, -1),0)</f>
        <v>217</v>
      </c>
      <c r="AC219" s="5">
        <f t="shared" si="18"/>
        <v>2</v>
      </c>
    </row>
    <row r="220" spans="1:29" ht="10.5" customHeight="1" x14ac:dyDescent="0.3">
      <c r="B220" s="24" t="s">
        <v>9</v>
      </c>
      <c r="C220" s="11">
        <v>32</v>
      </c>
      <c r="D220" s="11">
        <v>38</v>
      </c>
      <c r="E220" s="11">
        <v>39</v>
      </c>
      <c r="F220" s="11">
        <v>36</v>
      </c>
      <c r="G220" s="11">
        <v>32</v>
      </c>
      <c r="H220" s="11">
        <v>32</v>
      </c>
      <c r="I220" s="11">
        <v>34</v>
      </c>
      <c r="J220" s="11">
        <v>28</v>
      </c>
      <c r="K220" s="11">
        <v>34</v>
      </c>
      <c r="L220" s="11">
        <v>22</v>
      </c>
      <c r="AA220" s="5">
        <f t="shared" si="17"/>
        <v>0</v>
      </c>
      <c r="AB220" s="5">
        <f>IFERROR(_xlfn.XMATCH(1, AA$1:AA220, 0, -1),0)</f>
        <v>217</v>
      </c>
      <c r="AC220" s="5">
        <f t="shared" si="18"/>
        <v>3</v>
      </c>
    </row>
    <row r="221" spans="1:29" ht="10.5" customHeight="1" x14ac:dyDescent="0.3">
      <c r="B221" s="24" t="s">
        <v>143</v>
      </c>
      <c r="C221" s="11">
        <v>9</v>
      </c>
      <c r="D221" s="11">
        <v>11</v>
      </c>
      <c r="E221" s="11">
        <v>7</v>
      </c>
      <c r="F221" s="11">
        <v>4</v>
      </c>
      <c r="G221" s="11">
        <v>4</v>
      </c>
      <c r="H221" s="11">
        <v>5</v>
      </c>
      <c r="I221" s="11">
        <v>3</v>
      </c>
      <c r="J221" s="11">
        <v>1</v>
      </c>
      <c r="K221" s="11">
        <v>2</v>
      </c>
      <c r="L221" s="11">
        <v>5</v>
      </c>
      <c r="AA221" s="5">
        <f t="shared" si="17"/>
        <v>0</v>
      </c>
      <c r="AB221" s="5">
        <f>IFERROR(_xlfn.XMATCH(1, AA$1:AA221, 0, -1),0)</f>
        <v>217</v>
      </c>
      <c r="AC221" s="5">
        <f t="shared" si="18"/>
        <v>4</v>
      </c>
    </row>
    <row r="222" spans="1:29" ht="10.5" customHeight="1" x14ac:dyDescent="0.3">
      <c r="B222" s="24" t="s">
        <v>64</v>
      </c>
      <c r="C222" s="11">
        <v>4</v>
      </c>
      <c r="D222" s="11">
        <v>3</v>
      </c>
      <c r="E222" s="11">
        <v>5</v>
      </c>
      <c r="F222" s="11">
        <v>5</v>
      </c>
      <c r="G222" s="11">
        <v>0</v>
      </c>
      <c r="H222" s="11">
        <v>1</v>
      </c>
      <c r="I222" s="11">
        <v>2</v>
      </c>
      <c r="J222" s="11">
        <v>1</v>
      </c>
      <c r="K222" s="11">
        <v>0</v>
      </c>
      <c r="L222" s="11">
        <v>0</v>
      </c>
      <c r="AA222" s="5">
        <f t="shared" si="17"/>
        <v>0</v>
      </c>
      <c r="AB222" s="5">
        <f>IFERROR(_xlfn.XMATCH(1, AA$1:AA222, 0, -1),0)</f>
        <v>217</v>
      </c>
      <c r="AC222" s="5">
        <f t="shared" si="18"/>
        <v>1</v>
      </c>
    </row>
    <row r="223" spans="1:29" ht="10.5" customHeight="1" x14ac:dyDescent="0.3">
      <c r="B223" s="24" t="s">
        <v>89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2</v>
      </c>
      <c r="J223" s="11">
        <v>2</v>
      </c>
      <c r="K223" s="11">
        <v>0</v>
      </c>
      <c r="L223" s="11">
        <v>1</v>
      </c>
      <c r="AA223" s="5">
        <f t="shared" si="17"/>
        <v>0</v>
      </c>
      <c r="AB223" s="5">
        <f>IFERROR(_xlfn.XMATCH(1, AA$1:AA223, 0, -1),0)</f>
        <v>217</v>
      </c>
      <c r="AC223" s="5">
        <f t="shared" si="18"/>
        <v>2</v>
      </c>
    </row>
    <row r="224" spans="1:29" ht="10.5" customHeight="1" x14ac:dyDescent="0.3">
      <c r="B224" s="24" t="s">
        <v>138</v>
      </c>
      <c r="C224" s="11">
        <v>7</v>
      </c>
      <c r="D224" s="11">
        <v>4</v>
      </c>
      <c r="E224" s="11">
        <v>4</v>
      </c>
      <c r="F224" s="11">
        <v>3</v>
      </c>
      <c r="G224" s="11">
        <v>4</v>
      </c>
      <c r="H224" s="11">
        <v>1</v>
      </c>
      <c r="I224" s="11">
        <v>1</v>
      </c>
      <c r="J224" s="11">
        <v>0</v>
      </c>
      <c r="K224" s="11">
        <v>2</v>
      </c>
      <c r="L224" s="11">
        <v>4</v>
      </c>
      <c r="AA224" s="5">
        <f t="shared" si="17"/>
        <v>0</v>
      </c>
      <c r="AB224" s="5">
        <f>IFERROR(_xlfn.XMATCH(1, AA$1:AA224, 0, -1),0)</f>
        <v>217</v>
      </c>
      <c r="AC224" s="5">
        <f t="shared" si="18"/>
        <v>3</v>
      </c>
    </row>
    <row r="225" spans="2:29" ht="10.5" customHeight="1" x14ac:dyDescent="0.3">
      <c r="B225" s="24" t="s">
        <v>11</v>
      </c>
      <c r="C225" s="11">
        <v>1</v>
      </c>
      <c r="D225" s="11">
        <v>0</v>
      </c>
      <c r="E225" s="11">
        <v>0</v>
      </c>
      <c r="F225" s="11">
        <v>1</v>
      </c>
      <c r="G225" s="11">
        <v>3</v>
      </c>
      <c r="H225" s="11">
        <v>3</v>
      </c>
      <c r="I225" s="11">
        <v>2</v>
      </c>
      <c r="J225" s="11">
        <v>1</v>
      </c>
      <c r="K225" s="11">
        <v>1</v>
      </c>
      <c r="L225" s="11">
        <v>3</v>
      </c>
      <c r="AA225" s="5">
        <f t="shared" si="17"/>
        <v>0</v>
      </c>
      <c r="AB225" s="5">
        <f>IFERROR(_xlfn.XMATCH(1, AA$1:AA225, 0, -1),0)</f>
        <v>217</v>
      </c>
      <c r="AC225" s="5">
        <f t="shared" si="18"/>
        <v>4</v>
      </c>
    </row>
    <row r="226" spans="2:29" ht="10.5" customHeight="1" x14ac:dyDescent="0.3">
      <c r="B226" s="24" t="s">
        <v>408</v>
      </c>
      <c r="C226" s="11">
        <v>53</v>
      </c>
      <c r="D226" s="11">
        <v>56</v>
      </c>
      <c r="E226" s="11">
        <v>54</v>
      </c>
      <c r="F226" s="11">
        <v>70</v>
      </c>
      <c r="G226" s="11">
        <v>73</v>
      </c>
      <c r="H226" s="11">
        <v>74</v>
      </c>
      <c r="I226" s="11">
        <v>70</v>
      </c>
      <c r="J226" s="11">
        <v>72</v>
      </c>
      <c r="K226" s="11">
        <v>67</v>
      </c>
      <c r="L226" s="11">
        <v>82</v>
      </c>
      <c r="AA226" s="5">
        <f t="shared" si="17"/>
        <v>0</v>
      </c>
      <c r="AB226" s="5">
        <f>IFERROR(_xlfn.XMATCH(1, AA$1:AA226, 0, -1),0)</f>
        <v>217</v>
      </c>
      <c r="AC226" s="5">
        <f t="shared" si="18"/>
        <v>1</v>
      </c>
    </row>
    <row r="227" spans="2:29" ht="10.5" customHeight="1" x14ac:dyDescent="0.3">
      <c r="B227" s="24" t="s">
        <v>84</v>
      </c>
      <c r="C227" s="11">
        <v>2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AA227" s="5">
        <f t="shared" si="17"/>
        <v>0</v>
      </c>
      <c r="AB227" s="5">
        <f>IFERROR(_xlfn.XMATCH(1, AA$1:AA227, 0, -1),0)</f>
        <v>217</v>
      </c>
      <c r="AC227" s="5">
        <f t="shared" si="18"/>
        <v>2</v>
      </c>
    </row>
    <row r="228" spans="2:29" ht="10.5" customHeight="1" x14ac:dyDescent="0.3">
      <c r="B228" s="24" t="s">
        <v>57</v>
      </c>
      <c r="C228" s="11">
        <v>58</v>
      </c>
      <c r="D228" s="11">
        <v>60</v>
      </c>
      <c r="E228" s="11">
        <v>54</v>
      </c>
      <c r="F228" s="11">
        <v>51</v>
      </c>
      <c r="G228" s="11">
        <v>61</v>
      </c>
      <c r="H228" s="11">
        <v>72</v>
      </c>
      <c r="I228" s="11">
        <v>66</v>
      </c>
      <c r="J228" s="11">
        <v>55</v>
      </c>
      <c r="K228" s="11">
        <v>49</v>
      </c>
      <c r="L228" s="11">
        <v>61</v>
      </c>
      <c r="AA228" s="5">
        <f t="shared" si="17"/>
        <v>0</v>
      </c>
      <c r="AB228" s="5">
        <f>IFERROR(_xlfn.XMATCH(1, AA$1:AA228, 0, -1),0)</f>
        <v>217</v>
      </c>
      <c r="AC228" s="5">
        <f t="shared" si="18"/>
        <v>3</v>
      </c>
    </row>
    <row r="229" spans="2:29" ht="10.5" customHeight="1" x14ac:dyDescent="0.3">
      <c r="B229" s="24" t="s">
        <v>2</v>
      </c>
      <c r="C229" s="11">
        <v>14</v>
      </c>
      <c r="D229" s="11">
        <v>2</v>
      </c>
      <c r="E229" s="11">
        <v>3</v>
      </c>
      <c r="F229" s="11">
        <v>1</v>
      </c>
      <c r="G229" s="11">
        <v>5</v>
      </c>
      <c r="H229" s="11">
        <v>3</v>
      </c>
      <c r="I229" s="11">
        <v>3</v>
      </c>
      <c r="J229" s="11">
        <v>12</v>
      </c>
      <c r="K229" s="11">
        <v>12</v>
      </c>
      <c r="L229" s="11">
        <v>12</v>
      </c>
      <c r="AA229" s="5">
        <f t="shared" si="17"/>
        <v>0</v>
      </c>
      <c r="AB229" s="5">
        <f>IFERROR(_xlfn.XMATCH(1, AA$1:AA229, 0, -1),0)</f>
        <v>217</v>
      </c>
      <c r="AC229" s="5">
        <f t="shared" si="18"/>
        <v>4</v>
      </c>
    </row>
    <row r="230" spans="2:29" ht="10.5" customHeight="1" x14ac:dyDescent="0.3">
      <c r="B230" s="24" t="s">
        <v>100</v>
      </c>
      <c r="C230" s="11">
        <v>2</v>
      </c>
      <c r="D230" s="11">
        <v>2</v>
      </c>
      <c r="E230" s="11">
        <v>3</v>
      </c>
      <c r="F230" s="11">
        <v>2</v>
      </c>
      <c r="G230" s="11">
        <v>1</v>
      </c>
      <c r="H230" s="11">
        <v>1</v>
      </c>
      <c r="I230" s="11">
        <v>3</v>
      </c>
      <c r="J230" s="11">
        <v>4</v>
      </c>
      <c r="K230" s="11">
        <v>4</v>
      </c>
      <c r="L230" s="11">
        <v>5</v>
      </c>
      <c r="AA230" s="5">
        <f t="shared" si="17"/>
        <v>0</v>
      </c>
      <c r="AB230" s="5">
        <f>IFERROR(_xlfn.XMATCH(1, AA$1:AA230, 0, -1),0)</f>
        <v>217</v>
      </c>
      <c r="AC230" s="5">
        <f t="shared" si="18"/>
        <v>1</v>
      </c>
    </row>
    <row r="231" spans="2:29" ht="10.5" customHeight="1" x14ac:dyDescent="0.3">
      <c r="B231" s="24" t="s">
        <v>139</v>
      </c>
      <c r="C231" s="11">
        <v>8</v>
      </c>
      <c r="D231" s="11">
        <v>5</v>
      </c>
      <c r="E231" s="11">
        <v>1</v>
      </c>
      <c r="F231" s="11">
        <v>5</v>
      </c>
      <c r="G231" s="11">
        <v>8</v>
      </c>
      <c r="H231" s="11">
        <v>5</v>
      </c>
      <c r="I231" s="11">
        <v>7</v>
      </c>
      <c r="J231" s="11">
        <v>8</v>
      </c>
      <c r="K231" s="11">
        <v>4</v>
      </c>
      <c r="L231" s="11">
        <v>3</v>
      </c>
      <c r="AA231" s="5">
        <f t="shared" si="17"/>
        <v>0</v>
      </c>
      <c r="AB231" s="5">
        <f>IFERROR(_xlfn.XMATCH(1, AA$1:AA231, 0, -1),0)</f>
        <v>217</v>
      </c>
      <c r="AC231" s="5">
        <f t="shared" si="18"/>
        <v>2</v>
      </c>
    </row>
    <row r="232" spans="2:29" ht="10.5" customHeight="1" x14ac:dyDescent="0.3">
      <c r="B232" s="24" t="s">
        <v>88</v>
      </c>
      <c r="C232" s="11">
        <v>8</v>
      </c>
      <c r="D232" s="11">
        <v>9</v>
      </c>
      <c r="E232" s="11">
        <v>5</v>
      </c>
      <c r="F232" s="11">
        <v>4</v>
      </c>
      <c r="G232" s="11">
        <v>4</v>
      </c>
      <c r="H232" s="11">
        <v>3</v>
      </c>
      <c r="I232" s="11">
        <v>4</v>
      </c>
      <c r="J232" s="11">
        <v>3</v>
      </c>
      <c r="K232" s="11">
        <v>5</v>
      </c>
      <c r="L232" s="11">
        <v>5</v>
      </c>
      <c r="AA232" s="5">
        <f t="shared" si="17"/>
        <v>0</v>
      </c>
      <c r="AB232" s="5">
        <f>IFERROR(_xlfn.XMATCH(1, AA$1:AA232, 0, -1),0)</f>
        <v>217</v>
      </c>
      <c r="AC232" s="5">
        <f t="shared" si="18"/>
        <v>3</v>
      </c>
    </row>
    <row r="233" spans="2:29" ht="10.5" customHeight="1" x14ac:dyDescent="0.3">
      <c r="B233" s="24" t="s">
        <v>60</v>
      </c>
      <c r="C233" s="11">
        <v>9</v>
      </c>
      <c r="D233" s="11">
        <v>7</v>
      </c>
      <c r="E233" s="11">
        <v>8</v>
      </c>
      <c r="F233" s="11">
        <v>5</v>
      </c>
      <c r="G233" s="11">
        <v>2</v>
      </c>
      <c r="H233" s="11">
        <v>3</v>
      </c>
      <c r="I233" s="11">
        <v>1</v>
      </c>
      <c r="J233" s="11">
        <v>1</v>
      </c>
      <c r="K233" s="11">
        <v>3</v>
      </c>
      <c r="L233" s="11">
        <v>1</v>
      </c>
      <c r="AA233" s="5">
        <f t="shared" si="17"/>
        <v>0</v>
      </c>
      <c r="AB233" s="5">
        <f>IFERROR(_xlfn.XMATCH(1, AA$1:AA233, 0, -1),0)</f>
        <v>217</v>
      </c>
      <c r="AC233" s="5">
        <f t="shared" si="18"/>
        <v>4</v>
      </c>
    </row>
    <row r="234" spans="2:29" ht="10.5" customHeight="1" x14ac:dyDescent="0.3">
      <c r="B234" s="24" t="s">
        <v>71</v>
      </c>
      <c r="C234" s="11">
        <v>0</v>
      </c>
      <c r="D234" s="11">
        <v>0</v>
      </c>
      <c r="E234" s="11">
        <v>2</v>
      </c>
      <c r="F234" s="11">
        <v>1</v>
      </c>
      <c r="G234" s="11">
        <v>1</v>
      </c>
      <c r="H234" s="11">
        <v>0</v>
      </c>
      <c r="I234" s="11">
        <v>1</v>
      </c>
      <c r="J234" s="11">
        <v>2</v>
      </c>
      <c r="K234" s="11">
        <v>3</v>
      </c>
      <c r="L234" s="11">
        <v>0</v>
      </c>
      <c r="AA234" s="5">
        <f t="shared" si="17"/>
        <v>0</v>
      </c>
      <c r="AB234" s="5">
        <f>IFERROR(_xlfn.XMATCH(1, AA$1:AA234, 0, -1),0)</f>
        <v>217</v>
      </c>
      <c r="AC234" s="5">
        <f t="shared" si="18"/>
        <v>1</v>
      </c>
    </row>
    <row r="235" spans="2:29" ht="10.5" customHeight="1" x14ac:dyDescent="0.3">
      <c r="B235" s="24" t="s">
        <v>151</v>
      </c>
      <c r="C235" s="11">
        <v>28</v>
      </c>
      <c r="D235" s="11">
        <v>36</v>
      </c>
      <c r="E235" s="11">
        <v>2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AA235" s="5">
        <f t="shared" si="17"/>
        <v>0</v>
      </c>
      <c r="AB235" s="5">
        <f>IFERROR(_xlfn.XMATCH(1, AA$1:AA235, 0, -1),0)</f>
        <v>217</v>
      </c>
      <c r="AC235" s="5">
        <f t="shared" si="18"/>
        <v>2</v>
      </c>
    </row>
    <row r="236" spans="2:29" ht="10.5" customHeight="1" x14ac:dyDescent="0.3">
      <c r="B236" s="24" t="s">
        <v>18</v>
      </c>
      <c r="C236" s="11">
        <v>81</v>
      </c>
      <c r="D236" s="11">
        <v>90</v>
      </c>
      <c r="E236" s="11">
        <v>75</v>
      </c>
      <c r="F236" s="11">
        <v>79</v>
      </c>
      <c r="G236" s="11">
        <v>76</v>
      </c>
      <c r="H236" s="11">
        <v>99</v>
      </c>
      <c r="I236" s="11">
        <v>117</v>
      </c>
      <c r="J236" s="11">
        <v>139</v>
      </c>
      <c r="K236" s="11">
        <v>151</v>
      </c>
      <c r="L236" s="11">
        <v>160</v>
      </c>
      <c r="AA236" s="5">
        <f t="shared" si="17"/>
        <v>0</v>
      </c>
      <c r="AB236" s="5">
        <f>IFERROR(_xlfn.XMATCH(1, AA$1:AA236, 0, -1),0)</f>
        <v>217</v>
      </c>
      <c r="AC236" s="5">
        <f t="shared" si="18"/>
        <v>3</v>
      </c>
    </row>
    <row r="237" spans="2:29" ht="10.5" customHeight="1" x14ac:dyDescent="0.3">
      <c r="B237" s="24" t="s">
        <v>127</v>
      </c>
      <c r="C237" s="11">
        <v>15</v>
      </c>
      <c r="D237" s="11">
        <v>14</v>
      </c>
      <c r="E237" s="11">
        <v>15</v>
      </c>
      <c r="F237" s="11">
        <v>15</v>
      </c>
      <c r="G237" s="11">
        <v>19</v>
      </c>
      <c r="H237" s="11">
        <v>18</v>
      </c>
      <c r="I237" s="11">
        <v>10</v>
      </c>
      <c r="J237" s="11">
        <v>9</v>
      </c>
      <c r="K237" s="11">
        <v>11</v>
      </c>
      <c r="L237" s="11">
        <v>9</v>
      </c>
      <c r="AA237" s="5">
        <f t="shared" si="17"/>
        <v>0</v>
      </c>
      <c r="AB237" s="5">
        <f>IFERROR(_xlfn.XMATCH(1, AA$1:AA237, 0, -1),0)</f>
        <v>217</v>
      </c>
      <c r="AC237" s="5">
        <f t="shared" si="18"/>
        <v>4</v>
      </c>
    </row>
    <row r="238" spans="2:29" ht="10.5" customHeight="1" x14ac:dyDescent="0.3">
      <c r="B238" s="24" t="s">
        <v>322</v>
      </c>
      <c r="C238" s="11">
        <v>3</v>
      </c>
      <c r="D238" s="11">
        <v>1</v>
      </c>
      <c r="E238" s="11">
        <v>2</v>
      </c>
      <c r="F238" s="11">
        <v>2</v>
      </c>
      <c r="G238" s="11">
        <v>1</v>
      </c>
      <c r="H238" s="11">
        <v>3</v>
      </c>
      <c r="I238" s="11">
        <v>1</v>
      </c>
      <c r="J238" s="11">
        <v>4</v>
      </c>
      <c r="K238" s="11">
        <v>5</v>
      </c>
      <c r="L238" s="11">
        <v>4</v>
      </c>
      <c r="AA238" s="5">
        <f t="shared" si="17"/>
        <v>0</v>
      </c>
      <c r="AB238" s="5">
        <f>IFERROR(_xlfn.XMATCH(1, AA$1:AA238, 0, -1),0)</f>
        <v>217</v>
      </c>
      <c r="AC238" s="5">
        <f t="shared" si="18"/>
        <v>1</v>
      </c>
    </row>
    <row r="239" spans="2:29" ht="10.5" customHeight="1" x14ac:dyDescent="0.3">
      <c r="B239" s="24" t="s">
        <v>6</v>
      </c>
      <c r="C239" s="11">
        <v>54</v>
      </c>
      <c r="D239" s="11">
        <v>56</v>
      </c>
      <c r="E239" s="11">
        <v>63</v>
      </c>
      <c r="F239" s="11">
        <v>47</v>
      </c>
      <c r="G239" s="11">
        <v>39</v>
      </c>
      <c r="H239" s="11">
        <v>47</v>
      </c>
      <c r="I239" s="11">
        <v>45</v>
      </c>
      <c r="J239" s="11">
        <v>43</v>
      </c>
      <c r="K239" s="11">
        <v>55</v>
      </c>
      <c r="L239" s="11">
        <v>59</v>
      </c>
      <c r="AA239" s="5">
        <f t="shared" si="17"/>
        <v>0</v>
      </c>
      <c r="AB239" s="5">
        <f>IFERROR(_xlfn.XMATCH(1, AA$1:AA239, 0, -1),0)</f>
        <v>217</v>
      </c>
      <c r="AC239" s="5">
        <f t="shared" si="18"/>
        <v>2</v>
      </c>
    </row>
    <row r="240" spans="2:29" ht="10.5" customHeight="1" x14ac:dyDescent="0.3">
      <c r="B240" s="24" t="s">
        <v>70</v>
      </c>
      <c r="C240" s="11">
        <v>6</v>
      </c>
      <c r="D240" s="11">
        <v>2</v>
      </c>
      <c r="E240" s="11">
        <v>6</v>
      </c>
      <c r="F240" s="11">
        <v>4</v>
      </c>
      <c r="G240" s="11">
        <v>4</v>
      </c>
      <c r="H240" s="11">
        <v>2</v>
      </c>
      <c r="I240" s="11">
        <v>0</v>
      </c>
      <c r="J240" s="11">
        <v>1</v>
      </c>
      <c r="K240" s="11">
        <v>1</v>
      </c>
      <c r="L240" s="11">
        <v>1</v>
      </c>
      <c r="AA240" s="5">
        <f t="shared" si="17"/>
        <v>0</v>
      </c>
      <c r="AB240" s="5">
        <f>IFERROR(_xlfn.XMATCH(1, AA$1:AA240, 0, -1),0)</f>
        <v>217</v>
      </c>
      <c r="AC240" s="5">
        <f t="shared" si="18"/>
        <v>3</v>
      </c>
    </row>
    <row r="241" spans="1:29" ht="10.5" customHeight="1" x14ac:dyDescent="0.3">
      <c r="B241" s="24" t="s">
        <v>170</v>
      </c>
      <c r="C241" s="11">
        <v>0</v>
      </c>
      <c r="D241" s="11">
        <v>0</v>
      </c>
      <c r="E241" s="11">
        <v>0</v>
      </c>
      <c r="F241" s="11">
        <v>1</v>
      </c>
      <c r="G241" s="11">
        <v>1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AA241" s="5">
        <f t="shared" si="17"/>
        <v>0</v>
      </c>
      <c r="AB241" s="5">
        <f>IFERROR(_xlfn.XMATCH(1, AA$1:AA241, 0, -1),0)</f>
        <v>217</v>
      </c>
      <c r="AC241" s="5">
        <f t="shared" si="18"/>
        <v>4</v>
      </c>
    </row>
    <row r="242" spans="1:29" ht="10.5" customHeight="1" x14ac:dyDescent="0.3">
      <c r="B242" s="24" t="s">
        <v>80</v>
      </c>
      <c r="C242" s="11">
        <v>6</v>
      </c>
      <c r="D242" s="11">
        <v>9</v>
      </c>
      <c r="E242" s="11">
        <v>9</v>
      </c>
      <c r="F242" s="11">
        <v>11</v>
      </c>
      <c r="G242" s="11">
        <v>15</v>
      </c>
      <c r="H242" s="11">
        <v>7</v>
      </c>
      <c r="I242" s="11">
        <v>11</v>
      </c>
      <c r="J242" s="11">
        <v>16</v>
      </c>
      <c r="K242" s="11">
        <v>4</v>
      </c>
      <c r="L242" s="11">
        <v>12</v>
      </c>
      <c r="AA242" s="5">
        <f t="shared" si="17"/>
        <v>0</v>
      </c>
      <c r="AB242" s="5">
        <f>IFERROR(_xlfn.XMATCH(1, AA$1:AA242, 0, -1),0)</f>
        <v>217</v>
      </c>
      <c r="AC242" s="5">
        <f t="shared" si="18"/>
        <v>1</v>
      </c>
    </row>
    <row r="243" spans="1:29" ht="10.5" customHeight="1" x14ac:dyDescent="0.3">
      <c r="B243" s="24" t="s">
        <v>5</v>
      </c>
      <c r="C243" s="11">
        <v>22</v>
      </c>
      <c r="D243" s="11">
        <v>19</v>
      </c>
      <c r="E243" s="11">
        <v>18</v>
      </c>
      <c r="F243" s="11">
        <v>16</v>
      </c>
      <c r="G243" s="11">
        <v>16</v>
      </c>
      <c r="H243" s="11">
        <v>23</v>
      </c>
      <c r="I243" s="11">
        <v>21</v>
      </c>
      <c r="J243" s="11">
        <v>16</v>
      </c>
      <c r="K243" s="11">
        <v>25</v>
      </c>
      <c r="L243" s="11">
        <v>24</v>
      </c>
      <c r="AA243" s="5">
        <f t="shared" si="17"/>
        <v>0</v>
      </c>
      <c r="AB243" s="5">
        <f>IFERROR(_xlfn.XMATCH(1, AA$1:AA243, 0, -1),0)</f>
        <v>217</v>
      </c>
      <c r="AC243" s="5">
        <f t="shared" si="18"/>
        <v>2</v>
      </c>
    </row>
    <row r="244" spans="1:29" ht="10.5" customHeight="1" x14ac:dyDescent="0.3">
      <c r="C244" s="11"/>
      <c r="D244" s="11"/>
      <c r="E244" s="11"/>
      <c r="H244" s="16"/>
      <c r="I244" s="16"/>
      <c r="J244" s="16"/>
      <c r="K244" s="16"/>
      <c r="L244" s="16" t="s">
        <v>180</v>
      </c>
      <c r="AA244" s="5">
        <f t="shared" si="17"/>
        <v>0</v>
      </c>
      <c r="AB244" s="5">
        <f>IFERROR(_xlfn.XMATCH(1, AA$1:AA244, 0, -1),0)</f>
        <v>217</v>
      </c>
      <c r="AC244" s="5" t="str">
        <f t="shared" si="18"/>
        <v/>
      </c>
    </row>
    <row r="245" spans="1:29" ht="14" customHeight="1" x14ac:dyDescent="0.3">
      <c r="B245" s="2" t="s">
        <v>374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AA245" s="5">
        <f t="shared" si="17"/>
        <v>0</v>
      </c>
      <c r="AB245" s="5">
        <f>IFERROR(_xlfn.XMATCH(1, AA$1:AA245, 0, -1),0)</f>
        <v>217</v>
      </c>
      <c r="AC245" s="5">
        <f t="shared" si="18"/>
        <v>0</v>
      </c>
    </row>
    <row r="246" spans="1:29" ht="10.5" customHeight="1" x14ac:dyDescent="0.3">
      <c r="C246" s="4"/>
      <c r="D246" s="4"/>
      <c r="E246" s="4"/>
      <c r="F246" s="4"/>
      <c r="G246" s="4"/>
      <c r="H246" s="4"/>
      <c r="I246" s="4"/>
      <c r="J246" s="4"/>
      <c r="K246" s="4"/>
      <c r="L246" s="4"/>
      <c r="AA246" s="5">
        <f t="shared" si="17"/>
        <v>0</v>
      </c>
      <c r="AB246" s="5">
        <f>IFERROR(_xlfn.XMATCH(1, AA$1:AA246, 0, -1),0)</f>
        <v>217</v>
      </c>
      <c r="AC246" s="5" t="str">
        <f t="shared" si="18"/>
        <v/>
      </c>
    </row>
    <row r="247" spans="1:29" ht="10.5" customHeight="1" x14ac:dyDescent="0.3">
      <c r="A247" s="5" t="s">
        <v>483</v>
      </c>
      <c r="B247" s="23" t="s">
        <v>484</v>
      </c>
      <c r="C247" s="1">
        <f>C$3</f>
        <v>2016</v>
      </c>
      <c r="D247" s="1">
        <f t="shared" ref="D247:L247" si="22">D$3</f>
        <v>2017</v>
      </c>
      <c r="E247" s="1">
        <f t="shared" si="22"/>
        <v>2018</v>
      </c>
      <c r="F247" s="1">
        <f t="shared" si="22"/>
        <v>2019</v>
      </c>
      <c r="G247" s="1">
        <f t="shared" si="22"/>
        <v>2020</v>
      </c>
      <c r="H247" s="1">
        <f t="shared" si="22"/>
        <v>2021</v>
      </c>
      <c r="I247" s="1">
        <f t="shared" si="22"/>
        <v>2022</v>
      </c>
      <c r="J247" s="1">
        <f t="shared" si="22"/>
        <v>2023</v>
      </c>
      <c r="K247" s="1">
        <f t="shared" si="22"/>
        <v>2024</v>
      </c>
      <c r="L247" s="1">
        <f t="shared" si="22"/>
        <v>2025</v>
      </c>
      <c r="AA247" s="5">
        <f t="shared" si="17"/>
        <v>1</v>
      </c>
      <c r="AB247" s="5">
        <f>IFERROR(_xlfn.XMATCH(1, AA$1:AA247, 0, -1),0)</f>
        <v>247</v>
      </c>
      <c r="AC247" s="5" t="str">
        <f t="shared" si="18"/>
        <v/>
      </c>
    </row>
    <row r="248" spans="1:29" ht="10.5" customHeight="1" x14ac:dyDescent="0.3">
      <c r="A248" s="5" t="s">
        <v>483</v>
      </c>
      <c r="B248" s="29" t="s">
        <v>376</v>
      </c>
      <c r="C248" s="30" t="s">
        <v>485</v>
      </c>
      <c r="D248" s="30" t="s">
        <v>485</v>
      </c>
      <c r="E248" s="30" t="s">
        <v>485</v>
      </c>
      <c r="F248" s="30" t="s">
        <v>485</v>
      </c>
      <c r="G248" s="30" t="s">
        <v>485</v>
      </c>
      <c r="H248" s="30" t="s">
        <v>485</v>
      </c>
      <c r="I248" s="30" t="s">
        <v>485</v>
      </c>
      <c r="J248" s="30" t="s">
        <v>485</v>
      </c>
      <c r="K248" s="30" t="s">
        <v>485</v>
      </c>
      <c r="L248" s="30" t="s">
        <v>485</v>
      </c>
      <c r="AA248" s="5">
        <f t="shared" si="17"/>
        <v>1</v>
      </c>
      <c r="AB248" s="5">
        <f>IFERROR(_xlfn.XMATCH(1, AA$1:AA248, 0, -1),0)</f>
        <v>248</v>
      </c>
      <c r="AC248" s="5" t="str">
        <f t="shared" si="18"/>
        <v/>
      </c>
    </row>
    <row r="249" spans="1:29" ht="10.5" customHeight="1" x14ac:dyDescent="0.3">
      <c r="B249" s="24" t="s">
        <v>15</v>
      </c>
      <c r="C249" s="11">
        <v>1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1</v>
      </c>
      <c r="K249" s="11">
        <v>0</v>
      </c>
      <c r="L249" s="11">
        <v>0</v>
      </c>
      <c r="AA249" s="5">
        <f t="shared" si="17"/>
        <v>0</v>
      </c>
      <c r="AB249" s="5">
        <f>IFERROR(_xlfn.XMATCH(1, AA$1:AA249, 0, -1),0)</f>
        <v>248</v>
      </c>
      <c r="AC249" s="5">
        <f t="shared" si="18"/>
        <v>1</v>
      </c>
    </row>
    <row r="250" spans="1:29" ht="10.5" customHeight="1" x14ac:dyDescent="0.3">
      <c r="B250" s="24" t="s">
        <v>102</v>
      </c>
      <c r="C250" s="11">
        <v>3</v>
      </c>
      <c r="D250" s="11">
        <v>1</v>
      </c>
      <c r="E250" s="11">
        <v>1</v>
      </c>
      <c r="F250" s="11">
        <v>3</v>
      </c>
      <c r="G250" s="11">
        <v>2</v>
      </c>
      <c r="H250" s="11">
        <v>3</v>
      </c>
      <c r="I250" s="11">
        <v>2</v>
      </c>
      <c r="J250" s="11">
        <v>2</v>
      </c>
      <c r="K250" s="11">
        <v>4</v>
      </c>
      <c r="L250" s="11">
        <v>3</v>
      </c>
      <c r="AA250" s="5">
        <f t="shared" si="17"/>
        <v>0</v>
      </c>
      <c r="AB250" s="5">
        <f>IFERROR(_xlfn.XMATCH(1, AA$1:AA250, 0, -1),0)</f>
        <v>248</v>
      </c>
      <c r="AC250" s="5">
        <f t="shared" si="18"/>
        <v>2</v>
      </c>
    </row>
    <row r="251" spans="1:29" ht="10.5" customHeight="1" x14ac:dyDescent="0.3">
      <c r="B251" s="24" t="s">
        <v>87</v>
      </c>
      <c r="C251" s="11">
        <v>18</v>
      </c>
      <c r="D251" s="11">
        <v>16</v>
      </c>
      <c r="E251" s="11">
        <v>14</v>
      </c>
      <c r="F251" s="11">
        <v>9</v>
      </c>
      <c r="G251" s="11">
        <v>12</v>
      </c>
      <c r="H251" s="11">
        <v>12</v>
      </c>
      <c r="I251" s="11">
        <v>12</v>
      </c>
      <c r="J251" s="11">
        <v>4</v>
      </c>
      <c r="K251" s="11">
        <v>1</v>
      </c>
      <c r="L251" s="11">
        <v>1</v>
      </c>
      <c r="AA251" s="5">
        <f t="shared" si="17"/>
        <v>0</v>
      </c>
      <c r="AB251" s="5">
        <f>IFERROR(_xlfn.XMATCH(1, AA$1:AA251, 0, -1),0)</f>
        <v>248</v>
      </c>
      <c r="AC251" s="5">
        <f t="shared" si="18"/>
        <v>3</v>
      </c>
    </row>
    <row r="252" spans="1:29" ht="10.5" customHeight="1" x14ac:dyDescent="0.3">
      <c r="B252" s="24" t="s">
        <v>82</v>
      </c>
      <c r="C252" s="11">
        <v>3</v>
      </c>
      <c r="D252" s="11">
        <v>4</v>
      </c>
      <c r="E252" s="11">
        <v>6</v>
      </c>
      <c r="F252" s="11">
        <v>6</v>
      </c>
      <c r="G252" s="11">
        <v>3</v>
      </c>
      <c r="H252" s="11">
        <v>3</v>
      </c>
      <c r="I252" s="11">
        <v>3</v>
      </c>
      <c r="J252" s="11">
        <v>3</v>
      </c>
      <c r="K252" s="11">
        <v>3</v>
      </c>
      <c r="L252" s="11">
        <v>3</v>
      </c>
      <c r="AA252" s="5">
        <f t="shared" si="17"/>
        <v>0</v>
      </c>
      <c r="AB252" s="5">
        <f>IFERROR(_xlfn.XMATCH(1, AA$1:AA252, 0, -1),0)</f>
        <v>248</v>
      </c>
      <c r="AC252" s="5">
        <f t="shared" si="18"/>
        <v>4</v>
      </c>
    </row>
    <row r="253" spans="1:29" ht="10.5" customHeight="1" x14ac:dyDescent="0.3">
      <c r="B253" s="24" t="s">
        <v>105</v>
      </c>
      <c r="C253" s="11">
        <v>48</v>
      </c>
      <c r="D253" s="11">
        <v>48</v>
      </c>
      <c r="E253" s="11">
        <v>47</v>
      </c>
      <c r="F253" s="11">
        <v>46</v>
      </c>
      <c r="G253" s="11">
        <v>51</v>
      </c>
      <c r="H253" s="11">
        <v>56</v>
      </c>
      <c r="I253" s="11">
        <v>59</v>
      </c>
      <c r="J253" s="11">
        <v>51</v>
      </c>
      <c r="K253" s="11">
        <v>55</v>
      </c>
      <c r="L253" s="11">
        <v>9</v>
      </c>
      <c r="AA253" s="5">
        <f t="shared" si="17"/>
        <v>0</v>
      </c>
      <c r="AB253" s="5">
        <f>IFERROR(_xlfn.XMATCH(1, AA$1:AA253, 0, -1),0)</f>
        <v>248</v>
      </c>
      <c r="AC253" s="5">
        <f t="shared" si="18"/>
        <v>1</v>
      </c>
    </row>
    <row r="254" spans="1:29" ht="10.5" customHeight="1" x14ac:dyDescent="0.3">
      <c r="B254" s="24" t="s">
        <v>103</v>
      </c>
      <c r="C254" s="11">
        <v>0</v>
      </c>
      <c r="D254" s="11">
        <v>0</v>
      </c>
      <c r="E254" s="11">
        <v>37</v>
      </c>
      <c r="F254" s="11">
        <v>39</v>
      </c>
      <c r="G254" s="11">
        <v>44</v>
      </c>
      <c r="H254" s="11">
        <v>41</v>
      </c>
      <c r="I254" s="11">
        <v>38</v>
      </c>
      <c r="J254" s="11">
        <v>51</v>
      </c>
      <c r="K254" s="11">
        <v>63</v>
      </c>
      <c r="L254" s="11">
        <v>61</v>
      </c>
      <c r="AA254" s="5">
        <f t="shared" si="17"/>
        <v>0</v>
      </c>
      <c r="AB254" s="5">
        <f>IFERROR(_xlfn.XMATCH(1, AA$1:AA254, 0, -1),0)</f>
        <v>248</v>
      </c>
      <c r="AC254" s="5">
        <f t="shared" si="18"/>
        <v>2</v>
      </c>
    </row>
    <row r="255" spans="1:29" ht="10.5" customHeight="1" x14ac:dyDescent="0.3">
      <c r="B255" s="24" t="s">
        <v>59</v>
      </c>
      <c r="C255" s="11">
        <v>56</v>
      </c>
      <c r="D255" s="11">
        <v>63</v>
      </c>
      <c r="E255" s="11">
        <v>68</v>
      </c>
      <c r="F255" s="11">
        <v>80</v>
      </c>
      <c r="G255" s="11">
        <v>86</v>
      </c>
      <c r="H255" s="11">
        <v>62</v>
      </c>
      <c r="I255" s="11">
        <v>46</v>
      </c>
      <c r="J255" s="11">
        <v>34</v>
      </c>
      <c r="K255" s="11">
        <v>38</v>
      </c>
      <c r="L255" s="11">
        <v>41</v>
      </c>
      <c r="AA255" s="5">
        <f t="shared" si="17"/>
        <v>0</v>
      </c>
      <c r="AB255" s="5">
        <f>IFERROR(_xlfn.XMATCH(1, AA$1:AA255, 0, -1),0)</f>
        <v>248</v>
      </c>
      <c r="AC255" s="5">
        <f t="shared" si="18"/>
        <v>3</v>
      </c>
    </row>
    <row r="256" spans="1:29" ht="10.5" customHeight="1" x14ac:dyDescent="0.3">
      <c r="B256" s="24" t="s">
        <v>8</v>
      </c>
      <c r="C256" s="11">
        <v>37</v>
      </c>
      <c r="D256" s="11">
        <v>71</v>
      </c>
      <c r="E256" s="11">
        <v>71</v>
      </c>
      <c r="F256" s="11">
        <v>86</v>
      </c>
      <c r="G256" s="11">
        <v>110</v>
      </c>
      <c r="H256" s="11">
        <v>110</v>
      </c>
      <c r="I256" s="11">
        <v>76</v>
      </c>
      <c r="J256" s="11">
        <v>75</v>
      </c>
      <c r="K256" s="11">
        <v>87</v>
      </c>
      <c r="L256" s="11">
        <v>71</v>
      </c>
      <c r="AA256" s="5">
        <f t="shared" si="17"/>
        <v>0</v>
      </c>
      <c r="AB256" s="5">
        <f>IFERROR(_xlfn.XMATCH(1, AA$1:AA256, 0, -1),0)</f>
        <v>248</v>
      </c>
      <c r="AC256" s="5">
        <f t="shared" si="18"/>
        <v>4</v>
      </c>
    </row>
    <row r="257" spans="1:29" ht="10.5" customHeight="1" x14ac:dyDescent="0.3">
      <c r="B257" s="24" t="s">
        <v>93</v>
      </c>
      <c r="C257" s="11">
        <v>2</v>
      </c>
      <c r="D257" s="11">
        <v>2</v>
      </c>
      <c r="E257" s="11">
        <v>2</v>
      </c>
      <c r="F257" s="11">
        <v>2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AA257" s="5">
        <f t="shared" si="17"/>
        <v>0</v>
      </c>
      <c r="AB257" s="5">
        <f>IFERROR(_xlfn.XMATCH(1, AA$1:AA257, 0, -1),0)</f>
        <v>248</v>
      </c>
      <c r="AC257" s="5">
        <f t="shared" si="18"/>
        <v>1</v>
      </c>
    </row>
    <row r="258" spans="1:29" ht="10.5" customHeight="1" x14ac:dyDescent="0.3">
      <c r="A258" s="5" t="s">
        <v>483</v>
      </c>
      <c r="B258" s="27" t="s">
        <v>34</v>
      </c>
      <c r="C258" s="9">
        <f t="shared" ref="C258:L258" si="23">+C259</f>
        <v>37</v>
      </c>
      <c r="D258" s="9">
        <f t="shared" si="23"/>
        <v>29</v>
      </c>
      <c r="E258" s="9">
        <f t="shared" si="23"/>
        <v>34</v>
      </c>
      <c r="F258" s="9">
        <f t="shared" si="23"/>
        <v>37</v>
      </c>
      <c r="G258" s="9">
        <f t="shared" si="23"/>
        <v>47</v>
      </c>
      <c r="H258" s="9">
        <f t="shared" si="23"/>
        <v>63</v>
      </c>
      <c r="I258" s="9">
        <f t="shared" si="23"/>
        <v>58</v>
      </c>
      <c r="J258" s="9">
        <f t="shared" si="23"/>
        <v>45</v>
      </c>
      <c r="K258" s="9">
        <f t="shared" si="23"/>
        <v>31</v>
      </c>
      <c r="L258" s="9">
        <f t="shared" si="23"/>
        <v>27</v>
      </c>
      <c r="AA258" s="5">
        <f t="shared" ref="AA258:AA321" si="24">COUNTA(A258)</f>
        <v>1</v>
      </c>
      <c r="AB258" s="5">
        <f>IFERROR(_xlfn.XMATCH(1, AA$1:AA258, 0, -1),0)</f>
        <v>258</v>
      </c>
      <c r="AC258" s="5" t="str">
        <f t="shared" ref="AC258:AC321" si="25">IF(OR(ROW()=AB258,B258=""),"",MOD(ROW()-AB258,4) + IF(AND(MOD(ROW()-AB258,4)=0,$B259&lt;&gt;""),4,0))</f>
        <v/>
      </c>
    </row>
    <row r="259" spans="1:29" ht="10.5" customHeight="1" x14ac:dyDescent="0.3">
      <c r="B259" s="24" t="s">
        <v>8</v>
      </c>
      <c r="C259" s="11">
        <v>37</v>
      </c>
      <c r="D259" s="11">
        <v>29</v>
      </c>
      <c r="E259" s="11">
        <v>34</v>
      </c>
      <c r="F259" s="11">
        <v>37</v>
      </c>
      <c r="G259" s="11">
        <v>47</v>
      </c>
      <c r="H259" s="11">
        <v>63</v>
      </c>
      <c r="I259" s="11">
        <v>58</v>
      </c>
      <c r="J259" s="11">
        <v>45</v>
      </c>
      <c r="K259" s="11">
        <v>31</v>
      </c>
      <c r="L259" s="11">
        <v>27</v>
      </c>
      <c r="AA259" s="5">
        <f t="shared" si="24"/>
        <v>0</v>
      </c>
      <c r="AB259" s="5">
        <f>IFERROR(_xlfn.XMATCH(1, AA$1:AA259, 0, -1),0)</f>
        <v>258</v>
      </c>
      <c r="AC259" s="5">
        <f t="shared" si="25"/>
        <v>1</v>
      </c>
    </row>
    <row r="260" spans="1:29" ht="10.5" customHeight="1" x14ac:dyDescent="0.3">
      <c r="A260" s="5" t="s">
        <v>483</v>
      </c>
      <c r="B260" s="27" t="s">
        <v>35</v>
      </c>
      <c r="C260" s="9">
        <f t="shared" ref="C260:G260" si="26">SUM(C261:C265)</f>
        <v>777</v>
      </c>
      <c r="D260" s="9">
        <f t="shared" si="26"/>
        <v>858</v>
      </c>
      <c r="E260" s="9">
        <f t="shared" si="26"/>
        <v>840</v>
      </c>
      <c r="F260" s="9">
        <f t="shared" si="26"/>
        <v>828</v>
      </c>
      <c r="G260" s="9">
        <f t="shared" si="26"/>
        <v>1189</v>
      </c>
      <c r="H260" s="9">
        <f>SUM(H261:H265)</f>
        <v>1382</v>
      </c>
      <c r="I260" s="9">
        <f>SUM(I261:I265)</f>
        <v>1327</v>
      </c>
      <c r="J260" s="9">
        <f>SUM(J261:J265)</f>
        <v>1275</v>
      </c>
      <c r="K260" s="9">
        <f>SUM(K261:K265)</f>
        <v>1175</v>
      </c>
      <c r="L260" s="9">
        <f>SUM(L261:L265)</f>
        <v>1294</v>
      </c>
      <c r="AA260" s="5">
        <f t="shared" si="24"/>
        <v>1</v>
      </c>
      <c r="AB260" s="5">
        <f>IFERROR(_xlfn.XMATCH(1, AA$1:AA260, 0, -1),0)</f>
        <v>260</v>
      </c>
      <c r="AC260" s="5" t="str">
        <f t="shared" si="25"/>
        <v/>
      </c>
    </row>
    <row r="261" spans="1:29" ht="10.5" customHeight="1" x14ac:dyDescent="0.3">
      <c r="B261" s="26" t="s">
        <v>106</v>
      </c>
      <c r="C261" s="10">
        <v>13</v>
      </c>
      <c r="D261" s="10">
        <v>15</v>
      </c>
      <c r="E261" s="10">
        <v>8</v>
      </c>
      <c r="F261" s="10">
        <v>6</v>
      </c>
      <c r="G261" s="10">
        <v>2</v>
      </c>
      <c r="H261" s="10">
        <v>26</v>
      </c>
      <c r="I261" s="10">
        <v>0</v>
      </c>
      <c r="J261" s="10">
        <v>20</v>
      </c>
      <c r="K261" s="10">
        <v>11</v>
      </c>
      <c r="L261" s="10">
        <v>8</v>
      </c>
      <c r="AA261" s="5">
        <f t="shared" si="24"/>
        <v>0</v>
      </c>
      <c r="AB261" s="5">
        <f>IFERROR(_xlfn.XMATCH(1, AA$1:AA261, 0, -1),0)</f>
        <v>260</v>
      </c>
      <c r="AC261" s="5">
        <f t="shared" si="25"/>
        <v>1</v>
      </c>
    </row>
    <row r="262" spans="1:29" ht="10.5" customHeight="1" x14ac:dyDescent="0.3">
      <c r="B262" s="26" t="s">
        <v>461</v>
      </c>
      <c r="C262" s="10">
        <v>541</v>
      </c>
      <c r="D262" s="10">
        <v>634</v>
      </c>
      <c r="E262" s="10">
        <v>705</v>
      </c>
      <c r="F262" s="10">
        <v>731</v>
      </c>
      <c r="G262" s="10">
        <v>1146</v>
      </c>
      <c r="H262" s="10">
        <v>1314</v>
      </c>
      <c r="I262" s="10">
        <v>1268</v>
      </c>
      <c r="J262" s="10">
        <v>1230</v>
      </c>
      <c r="K262" s="10">
        <v>1164</v>
      </c>
      <c r="L262" s="10">
        <v>1286</v>
      </c>
      <c r="AA262" s="5">
        <f t="shared" si="24"/>
        <v>0</v>
      </c>
      <c r="AB262" s="5">
        <f>IFERROR(_xlfn.XMATCH(1, AA$1:AA262, 0, -1),0)</f>
        <v>260</v>
      </c>
      <c r="AC262" s="5">
        <f t="shared" si="25"/>
        <v>2</v>
      </c>
    </row>
    <row r="263" spans="1:29" ht="10.5" customHeight="1" x14ac:dyDescent="0.3">
      <c r="B263" s="26" t="s">
        <v>61</v>
      </c>
      <c r="C263" s="10">
        <v>81</v>
      </c>
      <c r="D263" s="10">
        <v>92</v>
      </c>
      <c r="E263" s="10">
        <v>79</v>
      </c>
      <c r="F263" s="10">
        <v>78</v>
      </c>
      <c r="G263" s="10">
        <v>38</v>
      </c>
      <c r="H263" s="10">
        <v>42</v>
      </c>
      <c r="I263" s="10">
        <v>59</v>
      </c>
      <c r="J263" s="10">
        <v>25</v>
      </c>
      <c r="K263" s="10">
        <v>0</v>
      </c>
      <c r="L263" s="10">
        <v>0</v>
      </c>
      <c r="AA263" s="5">
        <f t="shared" si="24"/>
        <v>0</v>
      </c>
      <c r="AB263" s="5">
        <f>IFERROR(_xlfn.XMATCH(1, AA$1:AA263, 0, -1),0)</f>
        <v>260</v>
      </c>
      <c r="AC263" s="5">
        <f t="shared" si="25"/>
        <v>3</v>
      </c>
    </row>
    <row r="264" spans="1:29" ht="10.5" customHeight="1" x14ac:dyDescent="0.3">
      <c r="B264" s="26" t="s">
        <v>75</v>
      </c>
      <c r="C264" s="10">
        <v>109</v>
      </c>
      <c r="D264" s="10">
        <v>101</v>
      </c>
      <c r="E264" s="10">
        <v>48</v>
      </c>
      <c r="F264" s="10">
        <v>3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AA264" s="5">
        <f t="shared" si="24"/>
        <v>0</v>
      </c>
      <c r="AB264" s="5">
        <f>IFERROR(_xlfn.XMATCH(1, AA$1:AA264, 0, -1),0)</f>
        <v>260</v>
      </c>
      <c r="AC264" s="5">
        <f t="shared" si="25"/>
        <v>4</v>
      </c>
    </row>
    <row r="265" spans="1:29" ht="10.5" customHeight="1" x14ac:dyDescent="0.3">
      <c r="B265" s="26" t="s">
        <v>166</v>
      </c>
      <c r="C265" s="11">
        <v>33</v>
      </c>
      <c r="D265" s="11">
        <v>16</v>
      </c>
      <c r="E265" s="11">
        <v>0</v>
      </c>
      <c r="F265" s="11">
        <v>10</v>
      </c>
      <c r="G265" s="11">
        <v>3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AA265" s="5">
        <f t="shared" si="24"/>
        <v>0</v>
      </c>
      <c r="AB265" s="5">
        <f>IFERROR(_xlfn.XMATCH(1, AA$1:AA265, 0, -1),0)</f>
        <v>260</v>
      </c>
      <c r="AC265" s="5">
        <f t="shared" si="25"/>
        <v>1</v>
      </c>
    </row>
    <row r="266" spans="1:29" ht="10.5" customHeight="1" x14ac:dyDescent="0.3">
      <c r="A266" s="5" t="s">
        <v>483</v>
      </c>
      <c r="B266" s="27" t="s">
        <v>268</v>
      </c>
      <c r="C266" s="9">
        <v>0</v>
      </c>
      <c r="D266" s="9">
        <v>0</v>
      </c>
      <c r="E266" s="9">
        <v>7</v>
      </c>
      <c r="F266" s="9">
        <v>11</v>
      </c>
      <c r="G266" s="9">
        <v>10</v>
      </c>
      <c r="H266" s="9">
        <v>10</v>
      </c>
      <c r="I266" s="9">
        <v>12</v>
      </c>
      <c r="J266" s="9">
        <v>15</v>
      </c>
      <c r="K266" s="9">
        <v>22</v>
      </c>
      <c r="L266" s="9">
        <v>20</v>
      </c>
      <c r="AA266" s="5">
        <f t="shared" si="24"/>
        <v>1</v>
      </c>
      <c r="AB266" s="5">
        <f>IFERROR(_xlfn.XMATCH(1, AA$1:AA266, 0, -1),0)</f>
        <v>266</v>
      </c>
      <c r="AC266" s="5" t="str">
        <f t="shared" si="25"/>
        <v/>
      </c>
    </row>
    <row r="267" spans="1:29" ht="10.5" customHeight="1" x14ac:dyDescent="0.3">
      <c r="A267" s="5" t="s">
        <v>483</v>
      </c>
      <c r="B267" s="27" t="s">
        <v>269</v>
      </c>
      <c r="C267" s="9">
        <v>0</v>
      </c>
      <c r="D267" s="9">
        <v>0</v>
      </c>
      <c r="E267" s="9">
        <v>0</v>
      </c>
      <c r="F267" s="9">
        <v>8</v>
      </c>
      <c r="G267" s="9">
        <v>19</v>
      </c>
      <c r="H267" s="9">
        <v>22</v>
      </c>
      <c r="I267" s="9">
        <v>20</v>
      </c>
      <c r="J267" s="9">
        <v>18</v>
      </c>
      <c r="K267" s="9">
        <v>16</v>
      </c>
      <c r="L267" s="9">
        <v>20</v>
      </c>
      <c r="AA267" s="5">
        <f t="shared" si="24"/>
        <v>1</v>
      </c>
      <c r="AB267" s="5">
        <f>IFERROR(_xlfn.XMATCH(1, AA$1:AA267, 0, -1),0)</f>
        <v>267</v>
      </c>
      <c r="AC267" s="5" t="str">
        <f t="shared" si="25"/>
        <v/>
      </c>
    </row>
    <row r="268" spans="1:29" ht="10.5" customHeight="1" x14ac:dyDescent="0.3">
      <c r="A268" s="5" t="s">
        <v>483</v>
      </c>
      <c r="B268" s="27" t="s">
        <v>36</v>
      </c>
      <c r="C268" s="9">
        <v>70</v>
      </c>
      <c r="D268" s="9">
        <v>57</v>
      </c>
      <c r="E268" s="9">
        <v>51</v>
      </c>
      <c r="F268" s="9">
        <v>54</v>
      </c>
      <c r="G268" s="9">
        <v>49</v>
      </c>
      <c r="H268" s="9">
        <v>52</v>
      </c>
      <c r="I268" s="9">
        <v>55</v>
      </c>
      <c r="J268" s="9">
        <v>46</v>
      </c>
      <c r="K268" s="9">
        <v>47</v>
      </c>
      <c r="L268" s="9">
        <v>35</v>
      </c>
      <c r="AA268" s="5">
        <f t="shared" si="24"/>
        <v>1</v>
      </c>
      <c r="AB268" s="5">
        <f>IFERROR(_xlfn.XMATCH(1, AA$1:AA268, 0, -1),0)</f>
        <v>268</v>
      </c>
      <c r="AC268" s="5" t="str">
        <f t="shared" si="25"/>
        <v/>
      </c>
    </row>
    <row r="269" spans="1:29" ht="10.5" customHeight="1" x14ac:dyDescent="0.3">
      <c r="A269" s="5" t="s">
        <v>483</v>
      </c>
      <c r="B269" s="27" t="s">
        <v>37</v>
      </c>
      <c r="C269" s="9">
        <f t="shared" ref="C269:K269" si="27">SUM(C270:C278)</f>
        <v>245</v>
      </c>
      <c r="D269" s="9">
        <f t="shared" si="27"/>
        <v>258</v>
      </c>
      <c r="E269" s="9">
        <f t="shared" si="27"/>
        <v>263</v>
      </c>
      <c r="F269" s="9">
        <f t="shared" si="27"/>
        <v>259</v>
      </c>
      <c r="G269" s="9">
        <f t="shared" si="27"/>
        <v>238</v>
      </c>
      <c r="H269" s="9">
        <f t="shared" si="27"/>
        <v>247</v>
      </c>
      <c r="I269" s="9">
        <f t="shared" si="27"/>
        <v>244</v>
      </c>
      <c r="J269" s="9">
        <f t="shared" si="27"/>
        <v>248</v>
      </c>
      <c r="K269" s="9">
        <f t="shared" si="27"/>
        <v>273</v>
      </c>
      <c r="L269" s="9">
        <f>SUM(L270:L278)</f>
        <v>269</v>
      </c>
      <c r="AA269" s="5">
        <f t="shared" si="24"/>
        <v>1</v>
      </c>
      <c r="AB269" s="5">
        <f>IFERROR(_xlfn.XMATCH(1, AA$1:AA269, 0, -1),0)</f>
        <v>269</v>
      </c>
      <c r="AC269" s="5" t="str">
        <f t="shared" si="25"/>
        <v/>
      </c>
    </row>
    <row r="270" spans="1:29" ht="10.5" customHeight="1" x14ac:dyDescent="0.3">
      <c r="B270" s="24" t="s">
        <v>9</v>
      </c>
      <c r="C270" s="11">
        <v>25</v>
      </c>
      <c r="D270" s="11">
        <v>19</v>
      </c>
      <c r="E270" s="11">
        <v>19</v>
      </c>
      <c r="F270" s="11">
        <v>23</v>
      </c>
      <c r="G270" s="11">
        <v>17</v>
      </c>
      <c r="H270" s="11">
        <v>21</v>
      </c>
      <c r="I270" s="11">
        <v>18</v>
      </c>
      <c r="J270" s="11">
        <v>23</v>
      </c>
      <c r="K270" s="11">
        <v>45</v>
      </c>
      <c r="L270" s="11">
        <v>48</v>
      </c>
      <c r="AA270" s="5">
        <f t="shared" si="24"/>
        <v>0</v>
      </c>
      <c r="AB270" s="5">
        <f>IFERROR(_xlfn.XMATCH(1, AA$1:AA270, 0, -1),0)</f>
        <v>269</v>
      </c>
      <c r="AC270" s="5">
        <f t="shared" si="25"/>
        <v>1</v>
      </c>
    </row>
    <row r="271" spans="1:29" ht="10.5" customHeight="1" x14ac:dyDescent="0.3">
      <c r="B271" s="24" t="s">
        <v>114</v>
      </c>
      <c r="C271" s="11">
        <v>16</v>
      </c>
      <c r="D271" s="11">
        <v>21</v>
      </c>
      <c r="E271" s="11">
        <v>22</v>
      </c>
      <c r="F271" s="11">
        <v>22</v>
      </c>
      <c r="G271" s="11">
        <v>18</v>
      </c>
      <c r="H271" s="11">
        <v>14</v>
      </c>
      <c r="I271" s="11">
        <v>13</v>
      </c>
      <c r="J271" s="11">
        <v>16</v>
      </c>
      <c r="K271" s="11">
        <v>21</v>
      </c>
      <c r="L271" s="11">
        <v>17</v>
      </c>
      <c r="AA271" s="5">
        <f t="shared" si="24"/>
        <v>0</v>
      </c>
      <c r="AB271" s="5">
        <f>IFERROR(_xlfn.XMATCH(1, AA$1:AA271, 0, -1),0)</f>
        <v>269</v>
      </c>
      <c r="AC271" s="5">
        <f t="shared" si="25"/>
        <v>2</v>
      </c>
    </row>
    <row r="272" spans="1:29" ht="10.5" customHeight="1" x14ac:dyDescent="0.3">
      <c r="B272" s="24" t="s">
        <v>155</v>
      </c>
      <c r="C272" s="11">
        <v>11</v>
      </c>
      <c r="D272" s="11">
        <v>14</v>
      </c>
      <c r="E272" s="11">
        <v>13</v>
      </c>
      <c r="F272" s="11">
        <v>11</v>
      </c>
      <c r="G272" s="11">
        <v>13</v>
      </c>
      <c r="H272" s="11">
        <v>12</v>
      </c>
      <c r="I272" s="11">
        <v>12</v>
      </c>
      <c r="J272" s="11">
        <v>13</v>
      </c>
      <c r="K272" s="11">
        <v>12</v>
      </c>
      <c r="L272" s="11">
        <v>11</v>
      </c>
      <c r="AA272" s="5">
        <f t="shared" si="24"/>
        <v>0</v>
      </c>
      <c r="AB272" s="5">
        <f>IFERROR(_xlfn.XMATCH(1, AA$1:AA272, 0, -1),0)</f>
        <v>269</v>
      </c>
      <c r="AC272" s="5">
        <f t="shared" si="25"/>
        <v>3</v>
      </c>
    </row>
    <row r="273" spans="1:29" ht="10.5" customHeight="1" x14ac:dyDescent="0.3">
      <c r="B273" s="24" t="s">
        <v>2</v>
      </c>
      <c r="C273" s="11">
        <v>115</v>
      </c>
      <c r="D273" s="11">
        <v>120</v>
      </c>
      <c r="E273" s="11">
        <v>119</v>
      </c>
      <c r="F273" s="11">
        <v>120</v>
      </c>
      <c r="G273" s="11">
        <v>117</v>
      </c>
      <c r="H273" s="11">
        <v>120</v>
      </c>
      <c r="I273" s="11">
        <v>120</v>
      </c>
      <c r="J273" s="11">
        <v>117</v>
      </c>
      <c r="K273" s="11">
        <v>118</v>
      </c>
      <c r="L273" s="11">
        <v>117</v>
      </c>
      <c r="AA273" s="5">
        <f t="shared" si="24"/>
        <v>0</v>
      </c>
      <c r="AB273" s="5">
        <f>IFERROR(_xlfn.XMATCH(1, AA$1:AA273, 0, -1),0)</f>
        <v>269</v>
      </c>
      <c r="AC273" s="5">
        <f t="shared" si="25"/>
        <v>4</v>
      </c>
    </row>
    <row r="274" spans="1:29" ht="10.5" customHeight="1" x14ac:dyDescent="0.3">
      <c r="B274" s="24" t="s">
        <v>165</v>
      </c>
      <c r="C274" s="11">
        <v>7</v>
      </c>
      <c r="D274" s="11">
        <v>8</v>
      </c>
      <c r="E274" s="11">
        <v>9</v>
      </c>
      <c r="F274" s="11">
        <v>7</v>
      </c>
      <c r="G274" s="11">
        <v>6</v>
      </c>
      <c r="H274" s="11">
        <v>6</v>
      </c>
      <c r="I274" s="11">
        <v>4</v>
      </c>
      <c r="J274" s="11">
        <v>5</v>
      </c>
      <c r="K274" s="11">
        <v>4</v>
      </c>
      <c r="L274" s="11">
        <v>6</v>
      </c>
      <c r="AA274" s="5">
        <f t="shared" si="24"/>
        <v>0</v>
      </c>
      <c r="AB274" s="5">
        <f>IFERROR(_xlfn.XMATCH(1, AA$1:AA274, 0, -1),0)</f>
        <v>269</v>
      </c>
      <c r="AC274" s="5">
        <f t="shared" si="25"/>
        <v>1</v>
      </c>
    </row>
    <row r="275" spans="1:29" ht="10.5" customHeight="1" x14ac:dyDescent="0.3">
      <c r="B275" s="24" t="s">
        <v>71</v>
      </c>
      <c r="C275" s="11">
        <v>0</v>
      </c>
      <c r="D275" s="11">
        <v>0</v>
      </c>
      <c r="E275" s="11">
        <v>0</v>
      </c>
      <c r="F275" s="11">
        <v>1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AA275" s="5">
        <f t="shared" si="24"/>
        <v>0</v>
      </c>
      <c r="AB275" s="5">
        <f>IFERROR(_xlfn.XMATCH(1, AA$1:AA275, 0, -1),0)</f>
        <v>269</v>
      </c>
      <c r="AC275" s="5">
        <f t="shared" si="25"/>
        <v>2</v>
      </c>
    </row>
    <row r="276" spans="1:29" ht="10.5" customHeight="1" x14ac:dyDescent="0.3">
      <c r="B276" s="24" t="s">
        <v>232</v>
      </c>
      <c r="C276" s="11">
        <v>20</v>
      </c>
      <c r="D276" s="11">
        <v>23</v>
      </c>
      <c r="E276" s="11">
        <v>25</v>
      </c>
      <c r="F276" s="11">
        <v>23</v>
      </c>
      <c r="G276" s="11">
        <v>18</v>
      </c>
      <c r="H276" s="11">
        <v>22</v>
      </c>
      <c r="I276" s="11">
        <v>26</v>
      </c>
      <c r="J276" s="11">
        <v>24</v>
      </c>
      <c r="K276" s="11">
        <v>21</v>
      </c>
      <c r="L276" s="11">
        <v>21</v>
      </c>
      <c r="AA276" s="5">
        <f t="shared" si="24"/>
        <v>0</v>
      </c>
      <c r="AB276" s="5">
        <f>IFERROR(_xlfn.XMATCH(1, AA$1:AA276, 0, -1),0)</f>
        <v>269</v>
      </c>
      <c r="AC276" s="5">
        <f t="shared" si="25"/>
        <v>3</v>
      </c>
    </row>
    <row r="277" spans="1:29" ht="10.5" customHeight="1" x14ac:dyDescent="0.3">
      <c r="B277" s="24" t="s">
        <v>167</v>
      </c>
      <c r="C277" s="11">
        <v>10</v>
      </c>
      <c r="D277" s="11">
        <v>10</v>
      </c>
      <c r="E277" s="11">
        <v>13</v>
      </c>
      <c r="F277" s="11">
        <v>11</v>
      </c>
      <c r="G277" s="11">
        <v>7</v>
      </c>
      <c r="H277" s="11">
        <v>10</v>
      </c>
      <c r="I277" s="11">
        <v>12</v>
      </c>
      <c r="J277" s="11">
        <v>13</v>
      </c>
      <c r="K277" s="11">
        <v>14</v>
      </c>
      <c r="L277" s="11">
        <v>12</v>
      </c>
      <c r="AA277" s="5">
        <f t="shared" si="24"/>
        <v>0</v>
      </c>
      <c r="AB277" s="5">
        <f>IFERROR(_xlfn.XMATCH(1, AA$1:AA277, 0, -1),0)</f>
        <v>269</v>
      </c>
      <c r="AC277" s="5">
        <f t="shared" si="25"/>
        <v>4</v>
      </c>
    </row>
    <row r="278" spans="1:29" ht="10.5" customHeight="1" x14ac:dyDescent="0.3">
      <c r="B278" s="24" t="s">
        <v>97</v>
      </c>
      <c r="C278" s="11">
        <v>41</v>
      </c>
      <c r="D278" s="11">
        <v>43</v>
      </c>
      <c r="E278" s="11">
        <v>43</v>
      </c>
      <c r="F278" s="11">
        <v>41</v>
      </c>
      <c r="G278" s="11">
        <v>42</v>
      </c>
      <c r="H278" s="11">
        <v>42</v>
      </c>
      <c r="I278" s="11">
        <v>39</v>
      </c>
      <c r="J278" s="11">
        <v>37</v>
      </c>
      <c r="K278" s="11">
        <v>38</v>
      </c>
      <c r="L278" s="11">
        <v>37</v>
      </c>
      <c r="AA278" s="5">
        <f t="shared" si="24"/>
        <v>0</v>
      </c>
      <c r="AB278" s="5">
        <f>IFERROR(_xlfn.XMATCH(1, AA$1:AA278, 0, -1),0)</f>
        <v>269</v>
      </c>
      <c r="AC278" s="5">
        <f t="shared" si="25"/>
        <v>1</v>
      </c>
    </row>
    <row r="279" spans="1:29" ht="10.5" customHeight="1" x14ac:dyDescent="0.3">
      <c r="A279" s="5" t="s">
        <v>483</v>
      </c>
      <c r="B279" s="27" t="s">
        <v>38</v>
      </c>
      <c r="C279" s="9">
        <v>76</v>
      </c>
      <c r="D279" s="9">
        <v>75</v>
      </c>
      <c r="E279" s="9">
        <v>76</v>
      </c>
      <c r="F279" s="9">
        <v>82</v>
      </c>
      <c r="G279" s="9">
        <v>77</v>
      </c>
      <c r="H279" s="9">
        <v>69</v>
      </c>
      <c r="I279" s="9">
        <v>72</v>
      </c>
      <c r="J279" s="9">
        <v>59</v>
      </c>
      <c r="K279" s="9">
        <v>52</v>
      </c>
      <c r="L279" s="9">
        <v>60</v>
      </c>
      <c r="AA279" s="5">
        <f t="shared" si="24"/>
        <v>1</v>
      </c>
      <c r="AB279" s="5">
        <f>IFERROR(_xlfn.XMATCH(1, AA$1:AA279, 0, -1),0)</f>
        <v>279</v>
      </c>
      <c r="AC279" s="5" t="str">
        <f t="shared" si="25"/>
        <v/>
      </c>
    </row>
    <row r="280" spans="1:29" ht="10.5" customHeight="1" x14ac:dyDescent="0.3">
      <c r="A280" s="5" t="s">
        <v>483</v>
      </c>
      <c r="B280" s="27" t="s">
        <v>31</v>
      </c>
      <c r="C280" s="9">
        <v>7</v>
      </c>
      <c r="D280" s="9">
        <v>2</v>
      </c>
      <c r="E280" s="9">
        <v>10</v>
      </c>
      <c r="F280" s="9">
        <v>3</v>
      </c>
      <c r="G280" s="9">
        <v>1</v>
      </c>
      <c r="H280" s="9">
        <v>1</v>
      </c>
      <c r="I280" s="9">
        <v>2</v>
      </c>
      <c r="J280" s="9">
        <v>4</v>
      </c>
      <c r="K280" s="9">
        <v>0</v>
      </c>
      <c r="L280" s="9">
        <v>0</v>
      </c>
      <c r="AA280" s="5">
        <f t="shared" si="24"/>
        <v>1</v>
      </c>
      <c r="AB280" s="5">
        <f>IFERROR(_xlfn.XMATCH(1, AA$1:AA280, 0, -1),0)</f>
        <v>280</v>
      </c>
      <c r="AC280" s="5" t="str">
        <f t="shared" si="25"/>
        <v/>
      </c>
    </row>
    <row r="281" spans="1:29" ht="10.5" customHeight="1" x14ac:dyDescent="0.3">
      <c r="A281" s="5" t="s">
        <v>483</v>
      </c>
      <c r="B281" s="27" t="s">
        <v>40</v>
      </c>
      <c r="C281" s="9">
        <v>74</v>
      </c>
      <c r="D281" s="9">
        <v>75</v>
      </c>
      <c r="E281" s="9">
        <v>74</v>
      </c>
      <c r="F281" s="9">
        <v>75</v>
      </c>
      <c r="G281" s="9">
        <v>72</v>
      </c>
      <c r="H281" s="9">
        <v>71</v>
      </c>
      <c r="I281" s="9">
        <v>73</v>
      </c>
      <c r="J281" s="9">
        <v>74</v>
      </c>
      <c r="K281" s="9">
        <v>73</v>
      </c>
      <c r="L281" s="9">
        <v>75</v>
      </c>
      <c r="AA281" s="5">
        <f t="shared" si="24"/>
        <v>1</v>
      </c>
      <c r="AB281" s="5">
        <f>IFERROR(_xlfn.XMATCH(1, AA$1:AA281, 0, -1),0)</f>
        <v>281</v>
      </c>
      <c r="AC281" s="5" t="str">
        <f t="shared" si="25"/>
        <v/>
      </c>
    </row>
    <row r="282" spans="1:29" ht="10.5" customHeight="1" x14ac:dyDescent="0.3">
      <c r="A282" s="5" t="s">
        <v>483</v>
      </c>
      <c r="B282" s="27" t="s">
        <v>387</v>
      </c>
      <c r="C282" s="9">
        <v>0</v>
      </c>
      <c r="D282" s="9">
        <v>0</v>
      </c>
      <c r="E282" s="9">
        <v>0</v>
      </c>
      <c r="F282" s="9">
        <v>0</v>
      </c>
      <c r="G282" s="9">
        <v>11</v>
      </c>
      <c r="H282" s="9">
        <v>25</v>
      </c>
      <c r="I282" s="9">
        <v>24</v>
      </c>
      <c r="J282" s="9">
        <v>21</v>
      </c>
      <c r="K282" s="9">
        <v>32</v>
      </c>
      <c r="L282" s="9">
        <v>27</v>
      </c>
      <c r="AA282" s="5">
        <f t="shared" si="24"/>
        <v>1</v>
      </c>
      <c r="AB282" s="5">
        <f>IFERROR(_xlfn.XMATCH(1, AA$1:AA282, 0, -1),0)</f>
        <v>282</v>
      </c>
      <c r="AC282" s="5" t="str">
        <f t="shared" si="25"/>
        <v/>
      </c>
    </row>
    <row r="283" spans="1:29" ht="10.5" customHeight="1" x14ac:dyDescent="0.3">
      <c r="A283" s="5" t="s">
        <v>483</v>
      </c>
      <c r="B283" s="27" t="s">
        <v>41</v>
      </c>
      <c r="C283" s="9">
        <v>147</v>
      </c>
      <c r="D283" s="9">
        <v>150</v>
      </c>
      <c r="E283" s="9">
        <v>134</v>
      </c>
      <c r="F283" s="9">
        <v>128</v>
      </c>
      <c r="G283" s="9">
        <v>158</v>
      </c>
      <c r="H283" s="9">
        <v>173</v>
      </c>
      <c r="I283" s="9">
        <v>145</v>
      </c>
      <c r="J283" s="9">
        <v>126</v>
      </c>
      <c r="K283" s="9">
        <v>123</v>
      </c>
      <c r="L283" s="9">
        <v>93</v>
      </c>
      <c r="AA283" s="5">
        <f t="shared" si="24"/>
        <v>1</v>
      </c>
      <c r="AB283" s="5">
        <f>IFERROR(_xlfn.XMATCH(1, AA$1:AA283, 0, -1),0)</f>
        <v>283</v>
      </c>
      <c r="AC283" s="5" t="str">
        <f t="shared" si="25"/>
        <v/>
      </c>
    </row>
    <row r="284" spans="1:29" ht="10.5" customHeight="1" x14ac:dyDescent="0.3">
      <c r="A284" s="5" t="s">
        <v>483</v>
      </c>
      <c r="B284" s="27" t="s">
        <v>42</v>
      </c>
      <c r="C284" s="9">
        <f t="shared" ref="C284:K284" si="28">SUM(C285:C333)-C296</f>
        <v>556</v>
      </c>
      <c r="D284" s="9">
        <f t="shared" si="28"/>
        <v>613</v>
      </c>
      <c r="E284" s="9">
        <f t="shared" si="28"/>
        <v>683</v>
      </c>
      <c r="F284" s="9">
        <f t="shared" si="28"/>
        <v>866</v>
      </c>
      <c r="G284" s="9">
        <f t="shared" si="28"/>
        <v>871</v>
      </c>
      <c r="H284" s="9">
        <f t="shared" si="28"/>
        <v>822</v>
      </c>
      <c r="I284" s="9">
        <f t="shared" si="28"/>
        <v>826</v>
      </c>
      <c r="J284" s="9">
        <f t="shared" si="28"/>
        <v>865</v>
      </c>
      <c r="K284" s="9">
        <f t="shared" si="28"/>
        <v>876</v>
      </c>
      <c r="L284" s="9">
        <f>SUM(L285:L333)-L296</f>
        <v>880</v>
      </c>
      <c r="AA284" s="5">
        <f t="shared" si="24"/>
        <v>1</v>
      </c>
      <c r="AB284" s="5">
        <f>IFERROR(_xlfn.XMATCH(1, AA$1:AA284, 0, -1),0)</f>
        <v>284</v>
      </c>
      <c r="AC284" s="5" t="str">
        <f t="shared" si="25"/>
        <v/>
      </c>
    </row>
    <row r="285" spans="1:29" ht="10.5" customHeight="1" x14ac:dyDescent="0.3">
      <c r="B285" s="24" t="s">
        <v>125</v>
      </c>
      <c r="C285" s="11">
        <v>29</v>
      </c>
      <c r="D285" s="11">
        <v>19</v>
      </c>
      <c r="E285" s="11">
        <v>13</v>
      </c>
      <c r="F285" s="11">
        <v>19</v>
      </c>
      <c r="G285" s="11">
        <v>14</v>
      </c>
      <c r="H285" s="11">
        <v>7</v>
      </c>
      <c r="I285" s="11">
        <v>13</v>
      </c>
      <c r="J285" s="11">
        <v>10</v>
      </c>
      <c r="K285" s="11">
        <v>9</v>
      </c>
      <c r="L285" s="11">
        <v>4</v>
      </c>
      <c r="AA285" s="5">
        <f t="shared" si="24"/>
        <v>0</v>
      </c>
      <c r="AB285" s="5">
        <f>IFERROR(_xlfn.XMATCH(1, AA$1:AA285, 0, -1),0)</f>
        <v>284</v>
      </c>
      <c r="AC285" s="5">
        <f t="shared" si="25"/>
        <v>1</v>
      </c>
    </row>
    <row r="286" spans="1:29" ht="10.5" customHeight="1" x14ac:dyDescent="0.3">
      <c r="B286" s="24" t="s">
        <v>145</v>
      </c>
      <c r="C286" s="11">
        <v>1</v>
      </c>
      <c r="D286" s="11">
        <v>0</v>
      </c>
      <c r="E286" s="11">
        <v>0</v>
      </c>
      <c r="F286" s="11">
        <v>4</v>
      </c>
      <c r="G286" s="11">
        <v>1</v>
      </c>
      <c r="H286" s="11">
        <v>1</v>
      </c>
      <c r="I286" s="11">
        <v>0</v>
      </c>
      <c r="J286" s="11">
        <v>0</v>
      </c>
      <c r="K286" s="11">
        <v>2</v>
      </c>
      <c r="L286" s="11">
        <v>3</v>
      </c>
      <c r="AA286" s="5">
        <f t="shared" si="24"/>
        <v>0</v>
      </c>
      <c r="AB286" s="5">
        <f>IFERROR(_xlfn.XMATCH(1, AA$1:AA286, 0, -1),0)</f>
        <v>284</v>
      </c>
      <c r="AC286" s="5">
        <f t="shared" si="25"/>
        <v>2</v>
      </c>
    </row>
    <row r="287" spans="1:29" ht="10.5" customHeight="1" x14ac:dyDescent="0.3">
      <c r="B287" s="24" t="s">
        <v>157</v>
      </c>
      <c r="C287" s="11">
        <v>0</v>
      </c>
      <c r="D287" s="11">
        <v>0</v>
      </c>
      <c r="E287" s="11">
        <v>0</v>
      </c>
      <c r="F287" s="11">
        <v>2</v>
      </c>
      <c r="G287" s="11">
        <v>8</v>
      </c>
      <c r="H287" s="11">
        <v>15</v>
      </c>
      <c r="I287" s="11">
        <v>21</v>
      </c>
      <c r="J287" s="11">
        <v>21</v>
      </c>
      <c r="K287" s="11">
        <v>21</v>
      </c>
      <c r="L287" s="11">
        <v>24</v>
      </c>
      <c r="AA287" s="5">
        <f t="shared" si="24"/>
        <v>0</v>
      </c>
      <c r="AB287" s="5">
        <f>IFERROR(_xlfn.XMATCH(1, AA$1:AA287, 0, -1),0)</f>
        <v>284</v>
      </c>
      <c r="AC287" s="5">
        <f t="shared" si="25"/>
        <v>3</v>
      </c>
    </row>
    <row r="288" spans="1:29" ht="10.5" customHeight="1" x14ac:dyDescent="0.3">
      <c r="B288" s="24" t="s">
        <v>470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>
        <v>8</v>
      </c>
      <c r="AA288" s="5">
        <f t="shared" si="24"/>
        <v>0</v>
      </c>
      <c r="AB288" s="5">
        <f>IFERROR(_xlfn.XMATCH(1, AA$1:AA288, 0, -1),0)</f>
        <v>284</v>
      </c>
      <c r="AC288" s="5">
        <f t="shared" si="25"/>
        <v>4</v>
      </c>
    </row>
    <row r="289" spans="1:29" ht="10.5" customHeight="1" x14ac:dyDescent="0.3">
      <c r="B289" s="24" t="s">
        <v>107</v>
      </c>
      <c r="C289" s="11">
        <v>28</v>
      </c>
      <c r="D289" s="11">
        <v>22</v>
      </c>
      <c r="E289" s="11">
        <v>18</v>
      </c>
      <c r="F289" s="11">
        <v>24</v>
      </c>
      <c r="G289" s="11">
        <v>22</v>
      </c>
      <c r="H289" s="11">
        <v>20</v>
      </c>
      <c r="I289" s="11">
        <v>16</v>
      </c>
      <c r="J289" s="11">
        <v>20</v>
      </c>
      <c r="K289" s="11">
        <v>21</v>
      </c>
      <c r="L289" s="11">
        <v>12</v>
      </c>
      <c r="AA289" s="5">
        <f t="shared" si="24"/>
        <v>0</v>
      </c>
      <c r="AB289" s="5">
        <f>IFERROR(_xlfn.XMATCH(1, AA$1:AA289, 0, -1),0)</f>
        <v>284</v>
      </c>
      <c r="AC289" s="5">
        <f t="shared" si="25"/>
        <v>1</v>
      </c>
    </row>
    <row r="290" spans="1:29" ht="10.5" customHeight="1" x14ac:dyDescent="0.3">
      <c r="B290" s="24" t="s">
        <v>129</v>
      </c>
      <c r="C290" s="11">
        <v>0</v>
      </c>
      <c r="D290" s="11">
        <v>0</v>
      </c>
      <c r="E290" s="11">
        <v>0</v>
      </c>
      <c r="F290" s="11">
        <v>1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AA290" s="5">
        <f t="shared" si="24"/>
        <v>0</v>
      </c>
      <c r="AB290" s="5">
        <f>IFERROR(_xlfn.XMATCH(1, AA$1:AA290, 0, -1),0)</f>
        <v>284</v>
      </c>
      <c r="AC290" s="5">
        <f t="shared" si="25"/>
        <v>2</v>
      </c>
    </row>
    <row r="291" spans="1:29" ht="10.5" customHeight="1" x14ac:dyDescent="0.3">
      <c r="B291" s="24" t="s">
        <v>116</v>
      </c>
      <c r="C291" s="11">
        <v>15</v>
      </c>
      <c r="D291" s="11">
        <v>14</v>
      </c>
      <c r="E291" s="11">
        <v>15</v>
      </c>
      <c r="F291" s="11">
        <v>22</v>
      </c>
      <c r="G291" s="11">
        <v>18</v>
      </c>
      <c r="H291" s="11">
        <v>20</v>
      </c>
      <c r="I291" s="11">
        <v>18</v>
      </c>
      <c r="J291" s="11">
        <v>19</v>
      </c>
      <c r="K291" s="11">
        <v>18</v>
      </c>
      <c r="L291" s="11">
        <v>19</v>
      </c>
      <c r="AA291" s="5">
        <f t="shared" si="24"/>
        <v>0</v>
      </c>
      <c r="AB291" s="5">
        <f>IFERROR(_xlfn.XMATCH(1, AA$1:AA291, 0, -1),0)</f>
        <v>284</v>
      </c>
      <c r="AC291" s="5">
        <f t="shared" si="25"/>
        <v>3</v>
      </c>
    </row>
    <row r="292" spans="1:29" ht="10.5" customHeight="1" x14ac:dyDescent="0.3">
      <c r="B292" s="24" t="s">
        <v>58</v>
      </c>
      <c r="C292" s="11">
        <v>85</v>
      </c>
      <c r="D292" s="11">
        <v>174</v>
      </c>
      <c r="E292" s="11">
        <v>247</v>
      </c>
      <c r="F292" s="11">
        <v>337</v>
      </c>
      <c r="G292" s="11">
        <v>360</v>
      </c>
      <c r="H292" s="11">
        <v>340</v>
      </c>
      <c r="I292" s="11">
        <v>327</v>
      </c>
      <c r="J292" s="11">
        <v>352</v>
      </c>
      <c r="K292" s="11">
        <v>359</v>
      </c>
      <c r="L292" s="11">
        <v>392</v>
      </c>
      <c r="AA292" s="5">
        <f t="shared" si="24"/>
        <v>0</v>
      </c>
      <c r="AB292" s="5">
        <f>IFERROR(_xlfn.XMATCH(1, AA$1:AA292, 0, -1),0)</f>
        <v>284</v>
      </c>
      <c r="AC292" s="5">
        <f t="shared" si="25"/>
        <v>0</v>
      </c>
    </row>
    <row r="293" spans="1:29" ht="10.5" customHeight="1" x14ac:dyDescent="0.3">
      <c r="C293" s="11"/>
      <c r="D293" s="11"/>
      <c r="E293" s="11"/>
      <c r="H293" s="16"/>
      <c r="I293" s="16"/>
      <c r="J293" s="16"/>
      <c r="K293" s="16"/>
      <c r="L293" s="16" t="s">
        <v>180</v>
      </c>
      <c r="AA293" s="5">
        <f t="shared" si="24"/>
        <v>0</v>
      </c>
      <c r="AB293" s="5">
        <f>IFERROR(_xlfn.XMATCH(1, AA$1:AA293, 0, -1),0)</f>
        <v>284</v>
      </c>
      <c r="AC293" s="5" t="str">
        <f t="shared" si="25"/>
        <v/>
      </c>
    </row>
    <row r="294" spans="1:29" ht="14" customHeight="1" x14ac:dyDescent="0.3">
      <c r="B294" s="2" t="s">
        <v>374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AA294" s="5">
        <f t="shared" si="24"/>
        <v>0</v>
      </c>
      <c r="AB294" s="5">
        <f>IFERROR(_xlfn.XMATCH(1, AA$1:AA294, 0, -1),0)</f>
        <v>284</v>
      </c>
      <c r="AC294" s="5">
        <f t="shared" si="25"/>
        <v>2</v>
      </c>
    </row>
    <row r="295" spans="1:29" ht="10.5" customHeight="1" x14ac:dyDescent="0.3">
      <c r="C295" s="4"/>
      <c r="D295" s="4"/>
      <c r="E295" s="4"/>
      <c r="F295" s="4"/>
      <c r="G295" s="4"/>
      <c r="H295" s="4"/>
      <c r="I295" s="4"/>
      <c r="J295" s="4"/>
      <c r="K295" s="4"/>
      <c r="L295" s="4"/>
      <c r="AA295" s="5">
        <f t="shared" si="24"/>
        <v>0</v>
      </c>
      <c r="AB295" s="5">
        <f>IFERROR(_xlfn.XMATCH(1, AA$1:AA295, 0, -1),0)</f>
        <v>284</v>
      </c>
      <c r="AC295" s="5" t="str">
        <f t="shared" si="25"/>
        <v/>
      </c>
    </row>
    <row r="296" spans="1:29" ht="10.5" customHeight="1" x14ac:dyDescent="0.3">
      <c r="A296" s="5" t="s">
        <v>483</v>
      </c>
      <c r="B296" s="23" t="s">
        <v>484</v>
      </c>
      <c r="C296" s="1">
        <f>C$3</f>
        <v>2016</v>
      </c>
      <c r="D296" s="1">
        <f t="shared" ref="D296:L296" si="29">D$3</f>
        <v>2017</v>
      </c>
      <c r="E296" s="1">
        <f t="shared" si="29"/>
        <v>2018</v>
      </c>
      <c r="F296" s="1">
        <f t="shared" si="29"/>
        <v>2019</v>
      </c>
      <c r="G296" s="1">
        <f t="shared" si="29"/>
        <v>2020</v>
      </c>
      <c r="H296" s="1">
        <f t="shared" si="29"/>
        <v>2021</v>
      </c>
      <c r="I296" s="1">
        <f t="shared" si="29"/>
        <v>2022</v>
      </c>
      <c r="J296" s="1">
        <f t="shared" si="29"/>
        <v>2023</v>
      </c>
      <c r="K296" s="1">
        <f t="shared" si="29"/>
        <v>2024</v>
      </c>
      <c r="L296" s="1">
        <f t="shared" si="29"/>
        <v>2025</v>
      </c>
      <c r="AA296" s="5">
        <f t="shared" si="24"/>
        <v>1</v>
      </c>
      <c r="AB296" s="5">
        <f>IFERROR(_xlfn.XMATCH(1, AA$1:AA296, 0, -1),0)</f>
        <v>296</v>
      </c>
      <c r="AC296" s="5" t="str">
        <f t="shared" si="25"/>
        <v/>
      </c>
    </row>
    <row r="297" spans="1:29" ht="10.5" customHeight="1" x14ac:dyDescent="0.3">
      <c r="A297" s="5" t="s">
        <v>483</v>
      </c>
      <c r="B297" s="29" t="s">
        <v>392</v>
      </c>
      <c r="C297" s="30" t="s">
        <v>485</v>
      </c>
      <c r="D297" s="30" t="s">
        <v>485</v>
      </c>
      <c r="E297" s="30" t="s">
        <v>485</v>
      </c>
      <c r="F297" s="30" t="s">
        <v>485</v>
      </c>
      <c r="G297" s="30" t="s">
        <v>485</v>
      </c>
      <c r="H297" s="30" t="s">
        <v>485</v>
      </c>
      <c r="I297" s="30" t="s">
        <v>485</v>
      </c>
      <c r="J297" s="30" t="s">
        <v>485</v>
      </c>
      <c r="K297" s="30" t="s">
        <v>485</v>
      </c>
      <c r="L297" s="30" t="s">
        <v>485</v>
      </c>
      <c r="AA297" s="5">
        <f t="shared" si="24"/>
        <v>1</v>
      </c>
      <c r="AB297" s="5">
        <f>IFERROR(_xlfn.XMATCH(1, AA$1:AA297, 0, -1),0)</f>
        <v>297</v>
      </c>
      <c r="AC297" s="5" t="str">
        <f t="shared" si="25"/>
        <v/>
      </c>
    </row>
    <row r="298" spans="1:29" ht="10.5" customHeight="1" x14ac:dyDescent="0.3">
      <c r="B298" s="24" t="s">
        <v>99</v>
      </c>
      <c r="C298" s="11">
        <v>7</v>
      </c>
      <c r="D298" s="11">
        <v>8</v>
      </c>
      <c r="E298" s="11">
        <v>1</v>
      </c>
      <c r="F298" s="11">
        <v>2</v>
      </c>
      <c r="G298" s="11">
        <v>2</v>
      </c>
      <c r="H298" s="11">
        <v>2</v>
      </c>
      <c r="I298" s="11">
        <v>1</v>
      </c>
      <c r="J298" s="11">
        <v>3</v>
      </c>
      <c r="K298" s="11">
        <v>2</v>
      </c>
      <c r="L298" s="11">
        <v>3</v>
      </c>
      <c r="AA298" s="5">
        <f t="shared" si="24"/>
        <v>0</v>
      </c>
      <c r="AB298" s="5">
        <f>IFERROR(_xlfn.XMATCH(1, AA$1:AA298, 0, -1),0)</f>
        <v>297</v>
      </c>
      <c r="AC298" s="5">
        <f t="shared" si="25"/>
        <v>1</v>
      </c>
    </row>
    <row r="299" spans="1:29" ht="10.5" customHeight="1" x14ac:dyDescent="0.3">
      <c r="B299" s="24" t="s">
        <v>4</v>
      </c>
      <c r="C299" s="11">
        <v>2</v>
      </c>
      <c r="D299" s="11">
        <v>1</v>
      </c>
      <c r="E299" s="11">
        <v>1</v>
      </c>
      <c r="F299" s="11">
        <v>1</v>
      </c>
      <c r="G299" s="11">
        <v>0</v>
      </c>
      <c r="H299" s="11">
        <v>1</v>
      </c>
      <c r="I299" s="11">
        <v>1</v>
      </c>
      <c r="J299" s="11">
        <v>2</v>
      </c>
      <c r="K299" s="11">
        <v>3</v>
      </c>
      <c r="L299" s="11">
        <v>5</v>
      </c>
      <c r="AA299" s="5">
        <f t="shared" si="24"/>
        <v>0</v>
      </c>
      <c r="AB299" s="5">
        <f>IFERROR(_xlfn.XMATCH(1, AA$1:AA299, 0, -1),0)</f>
        <v>297</v>
      </c>
      <c r="AC299" s="5">
        <f t="shared" si="25"/>
        <v>2</v>
      </c>
    </row>
    <row r="300" spans="1:29" ht="10.5" customHeight="1" x14ac:dyDescent="0.3">
      <c r="B300" s="24" t="s">
        <v>122</v>
      </c>
      <c r="C300" s="11">
        <v>29</v>
      </c>
      <c r="D300" s="11">
        <v>28</v>
      </c>
      <c r="E300" s="11">
        <v>36</v>
      </c>
      <c r="F300" s="11">
        <v>41</v>
      </c>
      <c r="G300" s="11">
        <v>43</v>
      </c>
      <c r="H300" s="11">
        <v>32</v>
      </c>
      <c r="I300" s="11">
        <v>24</v>
      </c>
      <c r="J300" s="11">
        <v>22</v>
      </c>
      <c r="K300" s="11">
        <v>27</v>
      </c>
      <c r="L300" s="11">
        <v>21</v>
      </c>
      <c r="AA300" s="5">
        <f t="shared" si="24"/>
        <v>0</v>
      </c>
      <c r="AB300" s="5">
        <f>IFERROR(_xlfn.XMATCH(1, AA$1:AA300, 0, -1),0)</f>
        <v>297</v>
      </c>
      <c r="AC300" s="5">
        <f t="shared" si="25"/>
        <v>3</v>
      </c>
    </row>
    <row r="301" spans="1:29" ht="10.5" customHeight="1" x14ac:dyDescent="0.3">
      <c r="B301" s="24" t="s">
        <v>162</v>
      </c>
      <c r="C301" s="11">
        <v>11</v>
      </c>
      <c r="D301" s="11">
        <v>9</v>
      </c>
      <c r="E301" s="11">
        <v>8</v>
      </c>
      <c r="F301" s="11">
        <v>7</v>
      </c>
      <c r="G301" s="11">
        <v>9</v>
      </c>
      <c r="H301" s="11">
        <v>7</v>
      </c>
      <c r="I301" s="11">
        <v>4</v>
      </c>
      <c r="J301" s="11">
        <v>4</v>
      </c>
      <c r="K301" s="11">
        <v>3</v>
      </c>
      <c r="L301" s="11">
        <v>4</v>
      </c>
      <c r="AA301" s="5">
        <f t="shared" si="24"/>
        <v>0</v>
      </c>
      <c r="AB301" s="5">
        <f>IFERROR(_xlfn.XMATCH(1, AA$1:AA301, 0, -1),0)</f>
        <v>297</v>
      </c>
      <c r="AC301" s="5">
        <f t="shared" si="25"/>
        <v>4</v>
      </c>
    </row>
    <row r="302" spans="1:29" ht="10.5" customHeight="1" x14ac:dyDescent="0.3">
      <c r="B302" s="24" t="s">
        <v>159</v>
      </c>
      <c r="C302" s="11">
        <v>1</v>
      </c>
      <c r="D302" s="11">
        <v>1</v>
      </c>
      <c r="E302" s="11">
        <v>1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AA302" s="5">
        <f t="shared" si="24"/>
        <v>0</v>
      </c>
      <c r="AB302" s="5">
        <f>IFERROR(_xlfn.XMATCH(1, AA$1:AA302, 0, -1),0)</f>
        <v>297</v>
      </c>
      <c r="AC302" s="5">
        <f t="shared" si="25"/>
        <v>1</v>
      </c>
    </row>
    <row r="303" spans="1:29" ht="10.5" customHeight="1" x14ac:dyDescent="0.3">
      <c r="B303" s="24" t="s">
        <v>86</v>
      </c>
      <c r="C303" s="11">
        <v>0</v>
      </c>
      <c r="D303" s="11">
        <v>1</v>
      </c>
      <c r="E303" s="11">
        <v>0</v>
      </c>
      <c r="F303" s="11">
        <v>1</v>
      </c>
      <c r="G303" s="11">
        <v>0</v>
      </c>
      <c r="H303" s="11">
        <v>0</v>
      </c>
      <c r="I303" s="11">
        <v>1</v>
      </c>
      <c r="J303" s="11">
        <v>1</v>
      </c>
      <c r="K303" s="11">
        <v>2</v>
      </c>
      <c r="L303" s="11">
        <v>0</v>
      </c>
      <c r="AA303" s="5">
        <f t="shared" si="24"/>
        <v>0</v>
      </c>
      <c r="AB303" s="5">
        <f>IFERROR(_xlfn.XMATCH(1, AA$1:AA303, 0, -1),0)</f>
        <v>297</v>
      </c>
      <c r="AC303" s="5">
        <f t="shared" si="25"/>
        <v>2</v>
      </c>
    </row>
    <row r="304" spans="1:29" ht="10.5" customHeight="1" x14ac:dyDescent="0.3">
      <c r="B304" s="24" t="s">
        <v>193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5</v>
      </c>
      <c r="J304" s="11">
        <v>28</v>
      </c>
      <c r="K304" s="11">
        <v>39</v>
      </c>
      <c r="L304" s="11">
        <v>29</v>
      </c>
      <c r="AA304" s="5">
        <f t="shared" si="24"/>
        <v>0</v>
      </c>
      <c r="AB304" s="5">
        <f>IFERROR(_xlfn.XMATCH(1, AA$1:AA304, 0, -1),0)</f>
        <v>297</v>
      </c>
      <c r="AC304" s="5">
        <f t="shared" si="25"/>
        <v>3</v>
      </c>
    </row>
    <row r="305" spans="2:29" ht="10.5" customHeight="1" x14ac:dyDescent="0.3">
      <c r="B305" s="24" t="s">
        <v>158</v>
      </c>
      <c r="C305" s="11">
        <v>9</v>
      </c>
      <c r="D305" s="11">
        <v>8</v>
      </c>
      <c r="E305" s="11">
        <v>7</v>
      </c>
      <c r="F305" s="11">
        <v>4</v>
      </c>
      <c r="G305" s="11">
        <v>5</v>
      </c>
      <c r="H305" s="11">
        <v>6</v>
      </c>
      <c r="I305" s="11">
        <v>8</v>
      </c>
      <c r="J305" s="11">
        <v>8</v>
      </c>
      <c r="K305" s="11">
        <v>6</v>
      </c>
      <c r="L305" s="11">
        <v>4</v>
      </c>
      <c r="AA305" s="5">
        <f t="shared" si="24"/>
        <v>0</v>
      </c>
      <c r="AB305" s="5">
        <f>IFERROR(_xlfn.XMATCH(1, AA$1:AA305, 0, -1),0)</f>
        <v>297</v>
      </c>
      <c r="AC305" s="5">
        <f t="shared" si="25"/>
        <v>4</v>
      </c>
    </row>
    <row r="306" spans="2:29" ht="10.5" customHeight="1" x14ac:dyDescent="0.3">
      <c r="B306" s="24" t="s">
        <v>69</v>
      </c>
      <c r="C306" s="11">
        <v>28</v>
      </c>
      <c r="D306" s="11">
        <v>21</v>
      </c>
      <c r="E306" s="11">
        <v>25</v>
      </c>
      <c r="F306" s="11">
        <v>32</v>
      </c>
      <c r="G306" s="11">
        <v>35</v>
      </c>
      <c r="H306" s="11">
        <v>30</v>
      </c>
      <c r="I306" s="11">
        <v>32</v>
      </c>
      <c r="J306" s="11">
        <v>27</v>
      </c>
      <c r="K306" s="11">
        <v>32</v>
      </c>
      <c r="L306" s="11">
        <v>31</v>
      </c>
      <c r="AA306" s="5">
        <f t="shared" si="24"/>
        <v>0</v>
      </c>
      <c r="AB306" s="5">
        <f>IFERROR(_xlfn.XMATCH(1, AA$1:AA306, 0, -1),0)</f>
        <v>297</v>
      </c>
      <c r="AC306" s="5">
        <f t="shared" si="25"/>
        <v>1</v>
      </c>
    </row>
    <row r="307" spans="2:29" ht="10.5" customHeight="1" x14ac:dyDescent="0.3">
      <c r="B307" s="24" t="s">
        <v>81</v>
      </c>
      <c r="C307" s="11">
        <v>10</v>
      </c>
      <c r="D307" s="11">
        <v>13</v>
      </c>
      <c r="E307" s="11">
        <v>9</v>
      </c>
      <c r="F307" s="11">
        <v>10</v>
      </c>
      <c r="G307" s="11">
        <v>10</v>
      </c>
      <c r="H307" s="11">
        <v>13</v>
      </c>
      <c r="I307" s="11">
        <v>11</v>
      </c>
      <c r="J307" s="11">
        <v>8</v>
      </c>
      <c r="K307" s="11">
        <v>9</v>
      </c>
      <c r="L307" s="11">
        <v>9</v>
      </c>
      <c r="AA307" s="5">
        <f t="shared" si="24"/>
        <v>0</v>
      </c>
      <c r="AB307" s="5">
        <f>IFERROR(_xlfn.XMATCH(1, AA$1:AA307, 0, -1),0)</f>
        <v>297</v>
      </c>
      <c r="AC307" s="5">
        <f t="shared" si="25"/>
        <v>2</v>
      </c>
    </row>
    <row r="308" spans="2:29" ht="10.5" customHeight="1" x14ac:dyDescent="0.3">
      <c r="B308" s="24" t="s">
        <v>14</v>
      </c>
      <c r="C308" s="11">
        <v>0</v>
      </c>
      <c r="D308" s="11">
        <v>0</v>
      </c>
      <c r="E308" s="11">
        <v>40</v>
      </c>
      <c r="F308" s="11">
        <v>67</v>
      </c>
      <c r="G308" s="11">
        <v>58</v>
      </c>
      <c r="H308" s="11">
        <v>75</v>
      </c>
      <c r="I308" s="11">
        <v>88</v>
      </c>
      <c r="J308" s="11">
        <v>91</v>
      </c>
      <c r="K308" s="11">
        <v>80</v>
      </c>
      <c r="L308" s="11">
        <v>26</v>
      </c>
      <c r="AA308" s="5">
        <f t="shared" si="24"/>
        <v>0</v>
      </c>
      <c r="AB308" s="5">
        <f>IFERROR(_xlfn.XMATCH(1, AA$1:AA308, 0, -1),0)</f>
        <v>297</v>
      </c>
      <c r="AC308" s="5">
        <f t="shared" si="25"/>
        <v>3</v>
      </c>
    </row>
    <row r="309" spans="2:29" ht="10.5" customHeight="1" x14ac:dyDescent="0.3">
      <c r="B309" s="24" t="s">
        <v>121</v>
      </c>
      <c r="C309" s="11">
        <v>19</v>
      </c>
      <c r="D309" s="11">
        <v>17</v>
      </c>
      <c r="E309" s="11">
        <v>15</v>
      </c>
      <c r="F309" s="11">
        <v>17</v>
      </c>
      <c r="G309" s="11">
        <v>17</v>
      </c>
      <c r="H309" s="11">
        <v>12</v>
      </c>
      <c r="I309" s="11">
        <v>16</v>
      </c>
      <c r="J309" s="11">
        <v>12</v>
      </c>
      <c r="K309" s="11">
        <v>11</v>
      </c>
      <c r="L309" s="11">
        <v>14</v>
      </c>
      <c r="AA309" s="5">
        <f t="shared" si="24"/>
        <v>0</v>
      </c>
      <c r="AB309" s="5">
        <f>IFERROR(_xlfn.XMATCH(1, AA$1:AA309, 0, -1),0)</f>
        <v>297</v>
      </c>
      <c r="AC309" s="5">
        <f t="shared" si="25"/>
        <v>4</v>
      </c>
    </row>
    <row r="310" spans="2:29" ht="10.5" customHeight="1" x14ac:dyDescent="0.3">
      <c r="B310" s="24" t="s">
        <v>12</v>
      </c>
      <c r="C310" s="11">
        <v>33</v>
      </c>
      <c r="D310" s="11">
        <v>37</v>
      </c>
      <c r="E310" s="11">
        <v>36</v>
      </c>
      <c r="F310" s="11">
        <v>34</v>
      </c>
      <c r="G310" s="11">
        <v>34</v>
      </c>
      <c r="H310" s="11">
        <v>30</v>
      </c>
      <c r="I310" s="11">
        <v>43</v>
      </c>
      <c r="J310" s="11">
        <v>40</v>
      </c>
      <c r="K310" s="11">
        <v>29</v>
      </c>
      <c r="L310" s="11">
        <v>27</v>
      </c>
      <c r="AA310" s="5">
        <f t="shared" si="24"/>
        <v>0</v>
      </c>
      <c r="AB310" s="5">
        <f>IFERROR(_xlfn.XMATCH(1, AA$1:AA310, 0, -1),0)</f>
        <v>297</v>
      </c>
      <c r="AC310" s="5">
        <f t="shared" si="25"/>
        <v>1</v>
      </c>
    </row>
    <row r="311" spans="2:29" ht="10.5" customHeight="1" x14ac:dyDescent="0.3">
      <c r="B311" s="24" t="s">
        <v>173</v>
      </c>
      <c r="C311" s="11">
        <v>4</v>
      </c>
      <c r="D311" s="11">
        <v>3</v>
      </c>
      <c r="E311" s="11">
        <v>2</v>
      </c>
      <c r="F311" s="11">
        <v>1</v>
      </c>
      <c r="G311" s="11">
        <v>1</v>
      </c>
      <c r="H311" s="11">
        <v>1</v>
      </c>
      <c r="I311" s="11">
        <v>1</v>
      </c>
      <c r="J311" s="11">
        <v>0</v>
      </c>
      <c r="K311" s="11">
        <v>0</v>
      </c>
      <c r="L311" s="11">
        <v>0</v>
      </c>
      <c r="AA311" s="5">
        <f t="shared" si="24"/>
        <v>0</v>
      </c>
      <c r="AB311" s="5">
        <f>IFERROR(_xlfn.XMATCH(1, AA$1:AA311, 0, -1),0)</f>
        <v>297</v>
      </c>
      <c r="AC311" s="5">
        <f t="shared" si="25"/>
        <v>2</v>
      </c>
    </row>
    <row r="312" spans="2:29" ht="10.5" customHeight="1" x14ac:dyDescent="0.3">
      <c r="B312" s="24" t="s">
        <v>424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1</v>
      </c>
      <c r="K312" s="11">
        <v>0</v>
      </c>
      <c r="L312" s="11">
        <v>1</v>
      </c>
      <c r="AA312" s="5">
        <f t="shared" si="24"/>
        <v>0</v>
      </c>
      <c r="AB312" s="5">
        <f>IFERROR(_xlfn.XMATCH(1, AA$1:AA312, 0, -1),0)</f>
        <v>297</v>
      </c>
      <c r="AC312" s="5">
        <f t="shared" si="25"/>
        <v>3</v>
      </c>
    </row>
    <row r="313" spans="2:29" ht="10.5" customHeight="1" x14ac:dyDescent="0.3">
      <c r="B313" s="24" t="s">
        <v>110</v>
      </c>
      <c r="C313" s="11">
        <v>2</v>
      </c>
      <c r="D313" s="11">
        <v>1</v>
      </c>
      <c r="E313" s="11">
        <v>3</v>
      </c>
      <c r="F313" s="11">
        <v>1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AA313" s="5">
        <f t="shared" si="24"/>
        <v>0</v>
      </c>
      <c r="AB313" s="5">
        <f>IFERROR(_xlfn.XMATCH(1, AA$1:AA313, 0, -1),0)</f>
        <v>297</v>
      </c>
      <c r="AC313" s="5">
        <f t="shared" si="25"/>
        <v>4</v>
      </c>
    </row>
    <row r="314" spans="2:29" ht="10.5" customHeight="1" x14ac:dyDescent="0.3">
      <c r="B314" s="24" t="s">
        <v>137</v>
      </c>
      <c r="C314" s="11">
        <v>8</v>
      </c>
      <c r="D314" s="11">
        <v>6</v>
      </c>
      <c r="E314" s="11">
        <v>10</v>
      </c>
      <c r="F314" s="11">
        <v>14</v>
      </c>
      <c r="G314" s="11">
        <v>20</v>
      </c>
      <c r="H314" s="11">
        <v>16</v>
      </c>
      <c r="I314" s="11">
        <v>14</v>
      </c>
      <c r="J314" s="11">
        <v>11</v>
      </c>
      <c r="K314" s="11">
        <v>9</v>
      </c>
      <c r="L314" s="11">
        <v>11</v>
      </c>
      <c r="AA314" s="5">
        <f t="shared" si="24"/>
        <v>0</v>
      </c>
      <c r="AB314" s="5">
        <f>IFERROR(_xlfn.XMATCH(1, AA$1:AA314, 0, -1),0)</f>
        <v>297</v>
      </c>
      <c r="AC314" s="5">
        <f t="shared" si="25"/>
        <v>1</v>
      </c>
    </row>
    <row r="315" spans="2:29" ht="10.5" customHeight="1" x14ac:dyDescent="0.3">
      <c r="B315" s="24" t="s">
        <v>83</v>
      </c>
      <c r="C315" s="11">
        <v>11</v>
      </c>
      <c r="D315" s="11">
        <v>20</v>
      </c>
      <c r="E315" s="11">
        <v>24</v>
      </c>
      <c r="F315" s="11">
        <v>22</v>
      </c>
      <c r="G315" s="11">
        <v>16</v>
      </c>
      <c r="H315" s="11">
        <v>14</v>
      </c>
      <c r="I315" s="11">
        <v>13</v>
      </c>
      <c r="J315" s="11">
        <v>13</v>
      </c>
      <c r="K315" s="11">
        <v>16</v>
      </c>
      <c r="L315" s="11">
        <v>15</v>
      </c>
      <c r="AA315" s="5">
        <f t="shared" si="24"/>
        <v>0</v>
      </c>
      <c r="AB315" s="5">
        <f>IFERROR(_xlfn.XMATCH(1, AA$1:AA315, 0, -1),0)</f>
        <v>297</v>
      </c>
      <c r="AC315" s="5">
        <f t="shared" si="25"/>
        <v>2</v>
      </c>
    </row>
    <row r="316" spans="2:29" ht="10.5" customHeight="1" x14ac:dyDescent="0.3">
      <c r="B316" s="24" t="s">
        <v>101</v>
      </c>
      <c r="C316" s="11">
        <v>11</v>
      </c>
      <c r="D316" s="11">
        <v>10</v>
      </c>
      <c r="E316" s="11">
        <v>7</v>
      </c>
      <c r="F316" s="11">
        <v>13</v>
      </c>
      <c r="G316" s="11">
        <v>14</v>
      </c>
      <c r="H316" s="11">
        <v>8</v>
      </c>
      <c r="I316" s="11">
        <v>7</v>
      </c>
      <c r="J316" s="11">
        <v>7</v>
      </c>
      <c r="K316" s="11">
        <v>9</v>
      </c>
      <c r="L316" s="11">
        <v>14</v>
      </c>
      <c r="AA316" s="5">
        <f t="shared" si="24"/>
        <v>0</v>
      </c>
      <c r="AB316" s="5">
        <f>IFERROR(_xlfn.XMATCH(1, AA$1:AA316, 0, -1),0)</f>
        <v>297</v>
      </c>
      <c r="AC316" s="5">
        <f t="shared" si="25"/>
        <v>3</v>
      </c>
    </row>
    <row r="317" spans="2:29" ht="10.5" customHeight="1" x14ac:dyDescent="0.3">
      <c r="B317" s="24" t="s">
        <v>71</v>
      </c>
      <c r="C317" s="11">
        <v>1</v>
      </c>
      <c r="D317" s="11">
        <v>1</v>
      </c>
      <c r="E317" s="11">
        <v>0</v>
      </c>
      <c r="F317" s="11">
        <v>1</v>
      </c>
      <c r="G317" s="11">
        <v>0</v>
      </c>
      <c r="H317" s="11">
        <v>1</v>
      </c>
      <c r="I317" s="11">
        <v>1</v>
      </c>
      <c r="J317" s="11">
        <v>0</v>
      </c>
      <c r="K317" s="11">
        <v>3</v>
      </c>
      <c r="L317" s="11">
        <v>3</v>
      </c>
      <c r="AA317" s="5">
        <f t="shared" si="24"/>
        <v>0</v>
      </c>
      <c r="AB317" s="5">
        <f>IFERROR(_xlfn.XMATCH(1, AA$1:AA317, 0, -1),0)</f>
        <v>297</v>
      </c>
      <c r="AC317" s="5">
        <f t="shared" si="25"/>
        <v>4</v>
      </c>
    </row>
    <row r="318" spans="2:29" ht="10.5" customHeight="1" x14ac:dyDescent="0.3">
      <c r="B318" s="24" t="s">
        <v>77</v>
      </c>
      <c r="C318" s="11">
        <v>50</v>
      </c>
      <c r="D318" s="11">
        <v>36</v>
      </c>
      <c r="E318" s="11">
        <v>17</v>
      </c>
      <c r="F318" s="11">
        <v>9</v>
      </c>
      <c r="G318" s="11">
        <v>6</v>
      </c>
      <c r="H318" s="11">
        <v>8</v>
      </c>
      <c r="I318" s="11">
        <v>5</v>
      </c>
      <c r="J318" s="11">
        <v>5</v>
      </c>
      <c r="K318" s="11">
        <v>4</v>
      </c>
      <c r="L318" s="11">
        <v>6</v>
      </c>
      <c r="AA318" s="5">
        <f t="shared" si="24"/>
        <v>0</v>
      </c>
      <c r="AB318" s="5">
        <f>IFERROR(_xlfn.XMATCH(1, AA$1:AA318, 0, -1),0)</f>
        <v>297</v>
      </c>
      <c r="AC318" s="5">
        <f t="shared" si="25"/>
        <v>1</v>
      </c>
    </row>
    <row r="319" spans="2:29" ht="10.5" customHeight="1" x14ac:dyDescent="0.3">
      <c r="B319" s="24" t="s">
        <v>66</v>
      </c>
      <c r="C319" s="11">
        <v>14</v>
      </c>
      <c r="D319" s="11">
        <v>8</v>
      </c>
      <c r="E319" s="11">
        <v>9</v>
      </c>
      <c r="F319" s="11">
        <v>14</v>
      </c>
      <c r="G319" s="11">
        <v>15</v>
      </c>
      <c r="H319" s="11">
        <v>24</v>
      </c>
      <c r="I319" s="11">
        <v>31</v>
      </c>
      <c r="J319" s="11">
        <v>36</v>
      </c>
      <c r="K319" s="11">
        <v>45</v>
      </c>
      <c r="L319" s="11">
        <v>41</v>
      </c>
      <c r="AA319" s="5">
        <f t="shared" si="24"/>
        <v>0</v>
      </c>
      <c r="AB319" s="5">
        <f>IFERROR(_xlfn.XMATCH(1, AA$1:AA319, 0, -1),0)</f>
        <v>297</v>
      </c>
      <c r="AC319" s="5">
        <f t="shared" si="25"/>
        <v>2</v>
      </c>
    </row>
    <row r="320" spans="2:29" ht="10.5" customHeight="1" x14ac:dyDescent="0.3">
      <c r="B320" s="24" t="s">
        <v>120</v>
      </c>
      <c r="C320" s="11">
        <v>1</v>
      </c>
      <c r="D320" s="11">
        <v>1</v>
      </c>
      <c r="E320" s="11">
        <v>0</v>
      </c>
      <c r="F320" s="11">
        <v>0</v>
      </c>
      <c r="G320" s="11">
        <v>1</v>
      </c>
      <c r="H320" s="11">
        <v>0</v>
      </c>
      <c r="I320" s="11">
        <v>1</v>
      </c>
      <c r="J320" s="11">
        <v>0</v>
      </c>
      <c r="K320" s="11">
        <v>0</v>
      </c>
      <c r="L320" s="11">
        <v>0</v>
      </c>
      <c r="AA320" s="5">
        <f t="shared" si="24"/>
        <v>0</v>
      </c>
      <c r="AB320" s="5">
        <f>IFERROR(_xlfn.XMATCH(1, AA$1:AA320, 0, -1),0)</f>
        <v>297</v>
      </c>
      <c r="AC320" s="5">
        <f t="shared" si="25"/>
        <v>3</v>
      </c>
    </row>
    <row r="321" spans="1:29" ht="10.5" customHeight="1" x14ac:dyDescent="0.3">
      <c r="B321" s="24" t="s">
        <v>174</v>
      </c>
      <c r="C321" s="11">
        <v>2</v>
      </c>
      <c r="D321" s="11">
        <v>1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AA321" s="5">
        <f t="shared" si="24"/>
        <v>0</v>
      </c>
      <c r="AB321" s="5">
        <f>IFERROR(_xlfn.XMATCH(1, AA$1:AA321, 0, -1),0)</f>
        <v>297</v>
      </c>
      <c r="AC321" s="5">
        <f t="shared" si="25"/>
        <v>4</v>
      </c>
    </row>
    <row r="322" spans="1:29" ht="10.5" customHeight="1" x14ac:dyDescent="0.3">
      <c r="B322" s="24" t="s">
        <v>74</v>
      </c>
      <c r="C322" s="11">
        <v>24</v>
      </c>
      <c r="D322" s="11">
        <v>20</v>
      </c>
      <c r="E322" s="11">
        <v>17</v>
      </c>
      <c r="F322" s="11">
        <v>22</v>
      </c>
      <c r="G322" s="11">
        <v>26</v>
      </c>
      <c r="H322" s="11">
        <v>18</v>
      </c>
      <c r="I322" s="11">
        <v>13</v>
      </c>
      <c r="J322" s="11">
        <v>14</v>
      </c>
      <c r="K322" s="11">
        <v>14</v>
      </c>
      <c r="L322" s="11">
        <v>18</v>
      </c>
      <c r="AA322" s="5">
        <f t="shared" ref="AA322:AA385" si="30">COUNTA(A322)</f>
        <v>0</v>
      </c>
      <c r="AB322" s="5">
        <f>IFERROR(_xlfn.XMATCH(1, AA$1:AA322, 0, -1),0)</f>
        <v>297</v>
      </c>
      <c r="AC322" s="5">
        <f t="shared" ref="AC322:AC385" si="31">IF(OR(ROW()=AB322,B322=""),"",MOD(ROW()-AB322,4) + IF(AND(MOD(ROW()-AB322,4)=0,$B323&lt;&gt;""),4,0))</f>
        <v>1</v>
      </c>
    </row>
    <row r="323" spans="1:29" ht="10.5" customHeight="1" x14ac:dyDescent="0.3">
      <c r="B323" s="24" t="s">
        <v>118</v>
      </c>
      <c r="C323" s="11">
        <v>27</v>
      </c>
      <c r="D323" s="11">
        <v>27</v>
      </c>
      <c r="E323" s="11">
        <v>20</v>
      </c>
      <c r="F323" s="11">
        <v>26</v>
      </c>
      <c r="G323" s="11">
        <v>22</v>
      </c>
      <c r="H323" s="11">
        <v>24</v>
      </c>
      <c r="I323" s="11">
        <v>22</v>
      </c>
      <c r="J323" s="11">
        <v>21</v>
      </c>
      <c r="K323" s="11">
        <v>25</v>
      </c>
      <c r="L323" s="11">
        <v>22</v>
      </c>
      <c r="AA323" s="5">
        <f t="shared" si="30"/>
        <v>0</v>
      </c>
      <c r="AB323" s="5">
        <f>IFERROR(_xlfn.XMATCH(1, AA$1:AA323, 0, -1),0)</f>
        <v>297</v>
      </c>
      <c r="AC323" s="5">
        <f t="shared" si="31"/>
        <v>2</v>
      </c>
    </row>
    <row r="324" spans="1:29" ht="10.5" customHeight="1" x14ac:dyDescent="0.3">
      <c r="B324" s="24" t="s">
        <v>148</v>
      </c>
      <c r="C324" s="11">
        <v>10</v>
      </c>
      <c r="D324" s="11">
        <v>10</v>
      </c>
      <c r="E324" s="11">
        <v>10</v>
      </c>
      <c r="F324" s="11">
        <v>10</v>
      </c>
      <c r="G324" s="11">
        <v>10</v>
      </c>
      <c r="H324" s="11">
        <v>10</v>
      </c>
      <c r="I324" s="11">
        <v>10</v>
      </c>
      <c r="J324" s="11">
        <v>10</v>
      </c>
      <c r="K324" s="11">
        <v>10</v>
      </c>
      <c r="L324" s="11">
        <v>10</v>
      </c>
      <c r="AA324" s="5">
        <f t="shared" si="30"/>
        <v>0</v>
      </c>
      <c r="AB324" s="5">
        <f>IFERROR(_xlfn.XMATCH(1, AA$1:AA324, 0, -1),0)</f>
        <v>297</v>
      </c>
      <c r="AC324" s="5">
        <f t="shared" si="31"/>
        <v>3</v>
      </c>
    </row>
    <row r="325" spans="1:29" ht="10.5" customHeight="1" x14ac:dyDescent="0.3">
      <c r="B325" s="24" t="s">
        <v>175</v>
      </c>
      <c r="C325" s="11">
        <v>4</v>
      </c>
      <c r="D325" s="11">
        <v>4</v>
      </c>
      <c r="E325" s="11">
        <v>4</v>
      </c>
      <c r="F325" s="11">
        <v>5</v>
      </c>
      <c r="G325" s="11">
        <v>5</v>
      </c>
      <c r="H325" s="11">
        <v>6</v>
      </c>
      <c r="I325" s="11">
        <v>7</v>
      </c>
      <c r="J325" s="11">
        <v>5</v>
      </c>
      <c r="K325" s="11">
        <v>6</v>
      </c>
      <c r="L325" s="11">
        <v>7</v>
      </c>
      <c r="AA325" s="5">
        <f t="shared" si="30"/>
        <v>0</v>
      </c>
      <c r="AB325" s="5">
        <f>IFERROR(_xlfn.XMATCH(1, AA$1:AA325, 0, -1),0)</f>
        <v>297</v>
      </c>
      <c r="AC325" s="5">
        <f t="shared" si="31"/>
        <v>4</v>
      </c>
    </row>
    <row r="326" spans="1:29" ht="10.5" customHeight="1" x14ac:dyDescent="0.3">
      <c r="B326" s="24" t="s">
        <v>3</v>
      </c>
      <c r="C326" s="11">
        <v>2</v>
      </c>
      <c r="D326" s="11">
        <v>3</v>
      </c>
      <c r="E326" s="11">
        <v>2</v>
      </c>
      <c r="F326" s="11">
        <v>2</v>
      </c>
      <c r="G326" s="11">
        <v>3</v>
      </c>
      <c r="H326" s="11">
        <v>1</v>
      </c>
      <c r="I326" s="11">
        <v>2</v>
      </c>
      <c r="J326" s="11">
        <v>4</v>
      </c>
      <c r="K326" s="11">
        <v>3</v>
      </c>
      <c r="L326" s="11">
        <v>0</v>
      </c>
      <c r="AA326" s="5">
        <f t="shared" si="30"/>
        <v>0</v>
      </c>
      <c r="AB326" s="5">
        <f>IFERROR(_xlfn.XMATCH(1, AA$1:AA326, 0, -1),0)</f>
        <v>297</v>
      </c>
      <c r="AC326" s="5">
        <f t="shared" si="31"/>
        <v>1</v>
      </c>
    </row>
    <row r="327" spans="1:29" ht="10.5" customHeight="1" x14ac:dyDescent="0.3">
      <c r="B327" s="24" t="s">
        <v>109</v>
      </c>
      <c r="C327" s="11">
        <v>1</v>
      </c>
      <c r="D327" s="11">
        <v>3</v>
      </c>
      <c r="E327" s="11">
        <v>2</v>
      </c>
      <c r="F327" s="11">
        <v>2</v>
      </c>
      <c r="G327" s="11">
        <v>1</v>
      </c>
      <c r="H327" s="11">
        <v>2</v>
      </c>
      <c r="I327" s="11">
        <v>3</v>
      </c>
      <c r="J327" s="11">
        <v>3</v>
      </c>
      <c r="K327" s="11">
        <v>2</v>
      </c>
      <c r="L327" s="11">
        <v>2</v>
      </c>
      <c r="AA327" s="5">
        <f t="shared" si="30"/>
        <v>0</v>
      </c>
      <c r="AB327" s="5">
        <f>IFERROR(_xlfn.XMATCH(1, AA$1:AA327, 0, -1),0)</f>
        <v>297</v>
      </c>
      <c r="AC327" s="5">
        <f t="shared" si="31"/>
        <v>2</v>
      </c>
    </row>
    <row r="328" spans="1:29" ht="10.5" customHeight="1" x14ac:dyDescent="0.3">
      <c r="B328" s="24" t="s">
        <v>471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>
        <v>50</v>
      </c>
      <c r="AA328" s="5">
        <f t="shared" si="30"/>
        <v>0</v>
      </c>
      <c r="AB328" s="5">
        <f>IFERROR(_xlfn.XMATCH(1, AA$1:AA328, 0, -1),0)</f>
        <v>297</v>
      </c>
      <c r="AC328" s="5">
        <f t="shared" si="31"/>
        <v>3</v>
      </c>
    </row>
    <row r="329" spans="1:29" ht="10.5" customHeight="1" x14ac:dyDescent="0.3">
      <c r="B329" s="24" t="s">
        <v>94</v>
      </c>
      <c r="C329" s="11">
        <v>26</v>
      </c>
      <c r="D329" s="11">
        <v>23</v>
      </c>
      <c r="E329" s="11">
        <v>22</v>
      </c>
      <c r="F329" s="11">
        <v>23</v>
      </c>
      <c r="G329" s="11">
        <v>18</v>
      </c>
      <c r="H329" s="11">
        <v>19</v>
      </c>
      <c r="I329" s="11">
        <v>21</v>
      </c>
      <c r="J329" s="11">
        <v>14</v>
      </c>
      <c r="K329" s="11">
        <v>14</v>
      </c>
      <c r="L329" s="11">
        <v>9</v>
      </c>
      <c r="AA329" s="5">
        <f t="shared" si="30"/>
        <v>0</v>
      </c>
      <c r="AB329" s="5">
        <f>IFERROR(_xlfn.XMATCH(1, AA$1:AA329, 0, -1),0)</f>
        <v>297</v>
      </c>
      <c r="AC329" s="5">
        <f t="shared" si="31"/>
        <v>4</v>
      </c>
    </row>
    <row r="330" spans="1:29" ht="10.5" customHeight="1" x14ac:dyDescent="0.3">
      <c r="B330" s="24" t="s">
        <v>409</v>
      </c>
      <c r="C330" s="11">
        <v>0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5</v>
      </c>
      <c r="J330" s="11">
        <v>7</v>
      </c>
      <c r="K330" s="11">
        <v>7</v>
      </c>
      <c r="L330" s="11">
        <v>2</v>
      </c>
      <c r="AA330" s="5">
        <f t="shared" si="30"/>
        <v>0</v>
      </c>
      <c r="AB330" s="5">
        <f>IFERROR(_xlfn.XMATCH(1, AA$1:AA330, 0, -1),0)</f>
        <v>297</v>
      </c>
      <c r="AC330" s="5">
        <f t="shared" si="31"/>
        <v>1</v>
      </c>
    </row>
    <row r="331" spans="1:29" ht="10.5" customHeight="1" x14ac:dyDescent="0.3">
      <c r="B331" s="24" t="s">
        <v>8</v>
      </c>
      <c r="C331" s="11">
        <v>3</v>
      </c>
      <c r="D331" s="11">
        <v>9</v>
      </c>
      <c r="E331" s="11">
        <v>21</v>
      </c>
      <c r="F331" s="11">
        <v>40</v>
      </c>
      <c r="G331" s="11">
        <v>44</v>
      </c>
      <c r="H331" s="11">
        <v>36</v>
      </c>
      <c r="I331" s="11">
        <v>21</v>
      </c>
      <c r="J331" s="11">
        <v>17</v>
      </c>
      <c r="K331" s="11">
        <v>12</v>
      </c>
      <c r="L331" s="11">
        <v>12</v>
      </c>
      <c r="AA331" s="5">
        <f t="shared" si="30"/>
        <v>0</v>
      </c>
      <c r="AB331" s="5">
        <f>IFERROR(_xlfn.XMATCH(1, AA$1:AA331, 0, -1),0)</f>
        <v>297</v>
      </c>
      <c r="AC331" s="5">
        <f t="shared" si="31"/>
        <v>2</v>
      </c>
    </row>
    <row r="332" spans="1:29" ht="10.5" customHeight="1" x14ac:dyDescent="0.3">
      <c r="B332" s="24" t="s">
        <v>76</v>
      </c>
      <c r="C332" s="11">
        <v>10</v>
      </c>
      <c r="D332" s="11">
        <v>10</v>
      </c>
      <c r="E332" s="11">
        <v>5</v>
      </c>
      <c r="F332" s="11">
        <v>2</v>
      </c>
      <c r="G332" s="11">
        <v>5</v>
      </c>
      <c r="H332" s="11">
        <v>3</v>
      </c>
      <c r="I332" s="11">
        <v>0</v>
      </c>
      <c r="J332" s="11">
        <v>0</v>
      </c>
      <c r="K332" s="11">
        <v>0</v>
      </c>
      <c r="L332" s="11">
        <v>2</v>
      </c>
      <c r="AA332" s="5">
        <f t="shared" si="30"/>
        <v>0</v>
      </c>
      <c r="AB332" s="5">
        <f>IFERROR(_xlfn.XMATCH(1, AA$1:AA332, 0, -1),0)</f>
        <v>297</v>
      </c>
      <c r="AC332" s="5">
        <f t="shared" si="31"/>
        <v>3</v>
      </c>
    </row>
    <row r="333" spans="1:29" ht="10.5" customHeight="1" x14ac:dyDescent="0.3">
      <c r="B333" s="24" t="s">
        <v>93</v>
      </c>
      <c r="C333" s="11">
        <v>38</v>
      </c>
      <c r="D333" s="11">
        <v>44</v>
      </c>
      <c r="E333" s="11">
        <v>36</v>
      </c>
      <c r="F333" s="11">
        <v>34</v>
      </c>
      <c r="G333" s="11">
        <v>28</v>
      </c>
      <c r="H333" s="11">
        <v>20</v>
      </c>
      <c r="I333" s="11">
        <v>20</v>
      </c>
      <c r="J333" s="11">
        <v>29</v>
      </c>
      <c r="K333" s="11">
        <v>24</v>
      </c>
      <c r="L333" s="11">
        <v>20</v>
      </c>
      <c r="AA333" s="5">
        <f t="shared" si="30"/>
        <v>0</v>
      </c>
      <c r="AB333" s="5">
        <f>IFERROR(_xlfn.XMATCH(1, AA$1:AA333, 0, -1),0)</f>
        <v>297</v>
      </c>
      <c r="AC333" s="5">
        <f t="shared" si="31"/>
        <v>4</v>
      </c>
    </row>
    <row r="334" spans="1:29" ht="10.5" customHeight="1" x14ac:dyDescent="0.3">
      <c r="A334" s="5" t="s">
        <v>483</v>
      </c>
      <c r="B334" s="27" t="s">
        <v>43</v>
      </c>
      <c r="C334" s="9">
        <v>16</v>
      </c>
      <c r="D334" s="9">
        <v>16</v>
      </c>
      <c r="E334" s="9">
        <v>16</v>
      </c>
      <c r="F334" s="9">
        <v>18</v>
      </c>
      <c r="G334" s="9">
        <v>17</v>
      </c>
      <c r="H334" s="9">
        <v>27</v>
      </c>
      <c r="I334" s="9">
        <v>22</v>
      </c>
      <c r="J334" s="9">
        <v>31</v>
      </c>
      <c r="K334" s="9">
        <v>34</v>
      </c>
      <c r="L334" s="9">
        <v>40</v>
      </c>
      <c r="AA334" s="5">
        <f t="shared" si="30"/>
        <v>1</v>
      </c>
      <c r="AB334" s="5">
        <f>IFERROR(_xlfn.XMATCH(1, AA$1:AA334, 0, -1),0)</f>
        <v>334</v>
      </c>
      <c r="AC334" s="5" t="str">
        <f t="shared" si="31"/>
        <v/>
      </c>
    </row>
    <row r="335" spans="1:29" ht="10.5" customHeight="1" x14ac:dyDescent="0.3">
      <c r="A335" s="5" t="s">
        <v>483</v>
      </c>
      <c r="B335" s="27" t="s">
        <v>44</v>
      </c>
      <c r="C335" s="9">
        <v>202</v>
      </c>
      <c r="D335" s="9">
        <v>205</v>
      </c>
      <c r="E335" s="9">
        <v>248</v>
      </c>
      <c r="F335" s="9">
        <v>251</v>
      </c>
      <c r="G335" s="9">
        <v>271</v>
      </c>
      <c r="H335" s="9">
        <v>266</v>
      </c>
      <c r="I335" s="9">
        <v>255</v>
      </c>
      <c r="J335" s="9">
        <v>191</v>
      </c>
      <c r="K335" s="9">
        <v>276</v>
      </c>
      <c r="L335" s="9">
        <v>314</v>
      </c>
      <c r="AA335" s="5">
        <f t="shared" si="30"/>
        <v>1</v>
      </c>
      <c r="AB335" s="5">
        <f>IFERROR(_xlfn.XMATCH(1, AA$1:AA335, 0, -1),0)</f>
        <v>335</v>
      </c>
      <c r="AC335" s="5" t="str">
        <f t="shared" si="31"/>
        <v/>
      </c>
    </row>
    <row r="336" spans="1:29" ht="10.5" customHeight="1" x14ac:dyDescent="0.3">
      <c r="A336" s="5" t="s">
        <v>483</v>
      </c>
      <c r="B336" s="27" t="s">
        <v>54</v>
      </c>
      <c r="C336" s="9">
        <v>4</v>
      </c>
      <c r="D336" s="9">
        <v>1</v>
      </c>
      <c r="E336" s="9">
        <v>2</v>
      </c>
      <c r="F336" s="9">
        <v>7</v>
      </c>
      <c r="G336" s="9">
        <v>4</v>
      </c>
      <c r="H336" s="9">
        <v>5</v>
      </c>
      <c r="I336" s="9">
        <v>4</v>
      </c>
      <c r="J336" s="9">
        <v>1</v>
      </c>
      <c r="K336" s="9">
        <v>1</v>
      </c>
      <c r="L336" s="9">
        <v>0</v>
      </c>
      <c r="AA336" s="5">
        <f t="shared" si="30"/>
        <v>1</v>
      </c>
      <c r="AB336" s="5">
        <f>IFERROR(_xlfn.XMATCH(1, AA$1:AA336, 0, -1),0)</f>
        <v>336</v>
      </c>
      <c r="AC336" s="5" t="str">
        <f t="shared" si="31"/>
        <v/>
      </c>
    </row>
    <row r="337" spans="1:29" ht="10.5" customHeight="1" x14ac:dyDescent="0.3">
      <c r="A337" s="5" t="s">
        <v>483</v>
      </c>
      <c r="B337" s="27" t="s">
        <v>30</v>
      </c>
      <c r="C337" s="9">
        <f t="shared" ref="C337:G337" si="32">+C338+C339</f>
        <v>7</v>
      </c>
      <c r="D337" s="9">
        <f t="shared" si="32"/>
        <v>8</v>
      </c>
      <c r="E337" s="9">
        <f t="shared" si="32"/>
        <v>6</v>
      </c>
      <c r="F337" s="9">
        <f t="shared" si="32"/>
        <v>4</v>
      </c>
      <c r="G337" s="9">
        <f t="shared" si="32"/>
        <v>4</v>
      </c>
      <c r="H337" s="9">
        <f>+H338+H339</f>
        <v>7</v>
      </c>
      <c r="I337" s="9">
        <f>+I338+I339</f>
        <v>6</v>
      </c>
      <c r="J337" s="9">
        <f>+J338+J339</f>
        <v>2</v>
      </c>
      <c r="K337" s="9">
        <f>+K338+K339</f>
        <v>8</v>
      </c>
      <c r="L337" s="9">
        <f>+L338+L339</f>
        <v>9</v>
      </c>
      <c r="AA337" s="5">
        <f t="shared" si="30"/>
        <v>1</v>
      </c>
      <c r="AB337" s="5">
        <f>IFERROR(_xlfn.XMATCH(1, AA$1:AA337, 0, -1),0)</f>
        <v>337</v>
      </c>
      <c r="AC337" s="5" t="str">
        <f t="shared" si="31"/>
        <v/>
      </c>
    </row>
    <row r="338" spans="1:29" ht="10.5" customHeight="1" x14ac:dyDescent="0.3">
      <c r="B338" s="25" t="s">
        <v>57</v>
      </c>
      <c r="C338" s="10">
        <v>5</v>
      </c>
      <c r="D338" s="10">
        <v>6</v>
      </c>
      <c r="E338" s="10">
        <v>5</v>
      </c>
      <c r="F338" s="10">
        <v>4</v>
      </c>
      <c r="G338" s="10">
        <v>4</v>
      </c>
      <c r="H338" s="10">
        <v>7</v>
      </c>
      <c r="I338" s="10">
        <v>4</v>
      </c>
      <c r="J338" s="10">
        <v>0</v>
      </c>
      <c r="K338" s="10">
        <v>2</v>
      </c>
      <c r="L338" s="10">
        <v>1</v>
      </c>
      <c r="AA338" s="5">
        <f t="shared" si="30"/>
        <v>0</v>
      </c>
      <c r="AB338" s="5">
        <f>IFERROR(_xlfn.XMATCH(1, AA$1:AA338, 0, -1),0)</f>
        <v>337</v>
      </c>
      <c r="AC338" s="5">
        <f t="shared" si="31"/>
        <v>1</v>
      </c>
    </row>
    <row r="339" spans="1:29" ht="10.5" customHeight="1" x14ac:dyDescent="0.3">
      <c r="B339" s="25" t="s">
        <v>5</v>
      </c>
      <c r="C339" s="10">
        <v>2</v>
      </c>
      <c r="D339" s="10">
        <v>2</v>
      </c>
      <c r="E339" s="10">
        <v>1</v>
      </c>
      <c r="F339" s="10">
        <v>0</v>
      </c>
      <c r="G339" s="10">
        <v>0</v>
      </c>
      <c r="H339" s="10">
        <v>0</v>
      </c>
      <c r="I339" s="10">
        <v>2</v>
      </c>
      <c r="J339" s="10">
        <v>2</v>
      </c>
      <c r="K339" s="10">
        <v>6</v>
      </c>
      <c r="L339" s="10">
        <v>8</v>
      </c>
      <c r="AA339" s="5">
        <f t="shared" si="30"/>
        <v>0</v>
      </c>
      <c r="AB339" s="5">
        <f>IFERROR(_xlfn.XMATCH(1, AA$1:AA339, 0, -1),0)</f>
        <v>337</v>
      </c>
      <c r="AC339" s="5">
        <f t="shared" si="31"/>
        <v>2</v>
      </c>
    </row>
    <row r="340" spans="1:29" ht="10.5" customHeight="1" x14ac:dyDescent="0.3">
      <c r="C340" s="11"/>
      <c r="D340" s="11"/>
      <c r="E340" s="11"/>
      <c r="H340" s="16"/>
      <c r="I340" s="16"/>
      <c r="J340" s="16"/>
      <c r="K340" s="16"/>
      <c r="L340" s="16" t="s">
        <v>180</v>
      </c>
      <c r="AA340" s="5">
        <f t="shared" si="30"/>
        <v>0</v>
      </c>
      <c r="AB340" s="5">
        <f>IFERROR(_xlfn.XMATCH(1, AA$1:AA340, 0, -1),0)</f>
        <v>337</v>
      </c>
      <c r="AC340" s="5" t="str">
        <f t="shared" si="31"/>
        <v/>
      </c>
    </row>
    <row r="341" spans="1:29" ht="14" customHeight="1" x14ac:dyDescent="0.3">
      <c r="B341" s="2" t="s">
        <v>374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AA341" s="5">
        <f t="shared" si="30"/>
        <v>0</v>
      </c>
      <c r="AB341" s="5">
        <f>IFERROR(_xlfn.XMATCH(1, AA$1:AA341, 0, -1),0)</f>
        <v>337</v>
      </c>
      <c r="AC341" s="5">
        <f t="shared" si="31"/>
        <v>0</v>
      </c>
    </row>
    <row r="342" spans="1:29" ht="10.5" customHeight="1" x14ac:dyDescent="0.3">
      <c r="C342" s="4"/>
      <c r="D342" s="4"/>
      <c r="E342" s="4"/>
      <c r="F342" s="4"/>
      <c r="G342" s="4"/>
      <c r="H342" s="4"/>
      <c r="I342" s="4"/>
      <c r="J342" s="4"/>
      <c r="K342" s="4"/>
      <c r="L342" s="4"/>
      <c r="AA342" s="5">
        <f t="shared" si="30"/>
        <v>0</v>
      </c>
      <c r="AB342" s="5">
        <f>IFERROR(_xlfn.XMATCH(1, AA$1:AA342, 0, -1),0)</f>
        <v>337</v>
      </c>
      <c r="AC342" s="5" t="str">
        <f t="shared" si="31"/>
        <v/>
      </c>
    </row>
    <row r="343" spans="1:29" ht="10.5" customHeight="1" x14ac:dyDescent="0.3">
      <c r="A343" s="5" t="s">
        <v>483</v>
      </c>
      <c r="B343" s="23" t="s">
        <v>484</v>
      </c>
      <c r="C343" s="1">
        <f>C$3</f>
        <v>2016</v>
      </c>
      <c r="D343" s="1">
        <f t="shared" ref="D343:L343" si="33">D$3</f>
        <v>2017</v>
      </c>
      <c r="E343" s="1">
        <f t="shared" si="33"/>
        <v>2018</v>
      </c>
      <c r="F343" s="1">
        <f t="shared" si="33"/>
        <v>2019</v>
      </c>
      <c r="G343" s="1">
        <f t="shared" si="33"/>
        <v>2020</v>
      </c>
      <c r="H343" s="1">
        <f t="shared" si="33"/>
        <v>2021</v>
      </c>
      <c r="I343" s="1">
        <f t="shared" si="33"/>
        <v>2022</v>
      </c>
      <c r="J343" s="1">
        <f t="shared" si="33"/>
        <v>2023</v>
      </c>
      <c r="K343" s="1">
        <f t="shared" si="33"/>
        <v>2024</v>
      </c>
      <c r="L343" s="1">
        <f t="shared" si="33"/>
        <v>2025</v>
      </c>
      <c r="AA343" s="5">
        <f t="shared" si="30"/>
        <v>1</v>
      </c>
      <c r="AB343" s="5">
        <f>IFERROR(_xlfn.XMATCH(1, AA$1:AA343, 0, -1),0)</f>
        <v>343</v>
      </c>
      <c r="AC343" s="5" t="str">
        <f t="shared" si="31"/>
        <v/>
      </c>
    </row>
    <row r="344" spans="1:29" ht="10.5" customHeight="1" x14ac:dyDescent="0.3">
      <c r="A344" s="5" t="s">
        <v>483</v>
      </c>
      <c r="B344" s="7" t="s">
        <v>16</v>
      </c>
      <c r="C344" s="8">
        <f t="shared" ref="C344:L344" si="34">+C345+C346+C347+C348+C349+C350+C428</f>
        <v>2572</v>
      </c>
      <c r="D344" s="8">
        <f t="shared" si="34"/>
        <v>2507</v>
      </c>
      <c r="E344" s="8">
        <f t="shared" si="34"/>
        <v>2460</v>
      </c>
      <c r="F344" s="8">
        <f t="shared" si="34"/>
        <v>2445</v>
      </c>
      <c r="G344" s="8">
        <f t="shared" si="34"/>
        <v>2444</v>
      </c>
      <c r="H344" s="8">
        <f t="shared" si="34"/>
        <v>2536</v>
      </c>
      <c r="I344" s="8">
        <f t="shared" si="34"/>
        <v>2478</v>
      </c>
      <c r="J344" s="8">
        <f t="shared" si="34"/>
        <v>2502</v>
      </c>
      <c r="K344" s="8">
        <f t="shared" si="34"/>
        <v>2579</v>
      </c>
      <c r="L344" s="8">
        <f t="shared" si="34"/>
        <v>2553</v>
      </c>
      <c r="AA344" s="5">
        <f t="shared" si="30"/>
        <v>1</v>
      </c>
      <c r="AB344" s="5">
        <f>IFERROR(_xlfn.XMATCH(1, AA$1:AA344, 0, -1),0)</f>
        <v>344</v>
      </c>
      <c r="AC344" s="5" t="str">
        <f t="shared" si="31"/>
        <v/>
      </c>
    </row>
    <row r="345" spans="1:29" ht="10.5" customHeight="1" x14ac:dyDescent="0.3">
      <c r="A345" s="5" t="s">
        <v>483</v>
      </c>
      <c r="B345" s="27" t="s">
        <v>45</v>
      </c>
      <c r="C345" s="9">
        <v>30</v>
      </c>
      <c r="D345" s="9">
        <v>31</v>
      </c>
      <c r="E345" s="9">
        <v>35</v>
      </c>
      <c r="F345" s="9">
        <v>32</v>
      </c>
      <c r="G345" s="9">
        <v>27</v>
      </c>
      <c r="H345" s="9">
        <v>36</v>
      </c>
      <c r="I345" s="9">
        <v>34</v>
      </c>
      <c r="J345" s="9">
        <v>35</v>
      </c>
      <c r="K345" s="9">
        <v>41</v>
      </c>
      <c r="L345" s="9">
        <v>44</v>
      </c>
      <c r="AA345" s="5">
        <f t="shared" si="30"/>
        <v>1</v>
      </c>
      <c r="AB345" s="5">
        <f>IFERROR(_xlfn.XMATCH(1, AA$1:AA345, 0, -1),0)</f>
        <v>345</v>
      </c>
      <c r="AC345" s="5" t="str">
        <f t="shared" si="31"/>
        <v/>
      </c>
    </row>
    <row r="346" spans="1:29" ht="10.5" customHeight="1" x14ac:dyDescent="0.3">
      <c r="A346" s="5" t="s">
        <v>483</v>
      </c>
      <c r="B346" s="27" t="s">
        <v>388</v>
      </c>
      <c r="C346" s="9">
        <v>0</v>
      </c>
      <c r="D346" s="9">
        <v>0</v>
      </c>
      <c r="E346" s="9">
        <v>0</v>
      </c>
      <c r="F346" s="9">
        <v>0</v>
      </c>
      <c r="G346" s="9">
        <v>18</v>
      </c>
      <c r="H346" s="9">
        <v>32</v>
      </c>
      <c r="I346" s="9">
        <v>47</v>
      </c>
      <c r="J346" s="9">
        <v>52</v>
      </c>
      <c r="K346" s="9">
        <v>54</v>
      </c>
      <c r="L346" s="9">
        <v>61</v>
      </c>
      <c r="AA346" s="5">
        <f t="shared" si="30"/>
        <v>1</v>
      </c>
      <c r="AB346" s="5">
        <f>IFERROR(_xlfn.XMATCH(1, AA$1:AA346, 0, -1),0)</f>
        <v>346</v>
      </c>
      <c r="AC346" s="5" t="str">
        <f t="shared" si="31"/>
        <v/>
      </c>
    </row>
    <row r="347" spans="1:29" ht="10.5" customHeight="1" x14ac:dyDescent="0.3">
      <c r="A347" s="5" t="s">
        <v>483</v>
      </c>
      <c r="B347" s="27" t="s">
        <v>55</v>
      </c>
      <c r="C347" s="9">
        <v>7</v>
      </c>
      <c r="D347" s="9">
        <v>9</v>
      </c>
      <c r="E347" s="9">
        <v>7</v>
      </c>
      <c r="F347" s="9">
        <v>6</v>
      </c>
      <c r="G347" s="9">
        <v>7</v>
      </c>
      <c r="H347" s="9">
        <v>3</v>
      </c>
      <c r="I347" s="9">
        <v>2</v>
      </c>
      <c r="J347" s="9">
        <v>3</v>
      </c>
      <c r="K347" s="9">
        <v>4</v>
      </c>
      <c r="L347" s="9">
        <v>7</v>
      </c>
      <c r="AA347" s="5">
        <f t="shared" si="30"/>
        <v>1</v>
      </c>
      <c r="AB347" s="5">
        <f>IFERROR(_xlfn.XMATCH(1, AA$1:AA347, 0, -1),0)</f>
        <v>347</v>
      </c>
      <c r="AC347" s="5" t="str">
        <f t="shared" si="31"/>
        <v/>
      </c>
    </row>
    <row r="348" spans="1:29" ht="10.5" customHeight="1" x14ac:dyDescent="0.3">
      <c r="A348" s="5" t="s">
        <v>483</v>
      </c>
      <c r="B348" s="27" t="s">
        <v>46</v>
      </c>
      <c r="C348" s="9">
        <v>105</v>
      </c>
      <c r="D348" s="9">
        <v>109</v>
      </c>
      <c r="E348" s="9">
        <v>98</v>
      </c>
      <c r="F348" s="9">
        <v>98</v>
      </c>
      <c r="G348" s="9">
        <v>99</v>
      </c>
      <c r="H348" s="9">
        <v>100</v>
      </c>
      <c r="I348" s="9">
        <v>103</v>
      </c>
      <c r="J348" s="9">
        <v>98</v>
      </c>
      <c r="K348" s="9">
        <v>106</v>
      </c>
      <c r="L348" s="9">
        <v>101</v>
      </c>
      <c r="AA348" s="5">
        <f t="shared" si="30"/>
        <v>1</v>
      </c>
      <c r="AB348" s="5">
        <f>IFERROR(_xlfn.XMATCH(1, AA$1:AA348, 0, -1),0)</f>
        <v>348</v>
      </c>
      <c r="AC348" s="5" t="str">
        <f t="shared" si="31"/>
        <v/>
      </c>
    </row>
    <row r="349" spans="1:29" ht="10.5" customHeight="1" x14ac:dyDescent="0.3">
      <c r="A349" s="5" t="s">
        <v>483</v>
      </c>
      <c r="B349" s="27" t="s">
        <v>47</v>
      </c>
      <c r="C349" s="9">
        <v>201</v>
      </c>
      <c r="D349" s="9">
        <v>192</v>
      </c>
      <c r="E349" s="9">
        <v>194</v>
      </c>
      <c r="F349" s="9">
        <v>209</v>
      </c>
      <c r="G349" s="9">
        <v>214</v>
      </c>
      <c r="H349" s="9">
        <v>244</v>
      </c>
      <c r="I349" s="9">
        <v>237</v>
      </c>
      <c r="J349" s="9">
        <v>231</v>
      </c>
      <c r="K349" s="9">
        <v>237</v>
      </c>
      <c r="L349" s="9">
        <v>218</v>
      </c>
      <c r="AA349" s="5">
        <f t="shared" si="30"/>
        <v>1</v>
      </c>
      <c r="AB349" s="5">
        <f>IFERROR(_xlfn.XMATCH(1, AA$1:AA349, 0, -1),0)</f>
        <v>349</v>
      </c>
      <c r="AC349" s="5" t="str">
        <f t="shared" si="31"/>
        <v/>
      </c>
    </row>
    <row r="350" spans="1:29" ht="10.5" customHeight="1" x14ac:dyDescent="0.3">
      <c r="A350" s="5" t="s">
        <v>483</v>
      </c>
      <c r="B350" s="27" t="s">
        <v>49</v>
      </c>
      <c r="C350" s="9">
        <f t="shared" ref="C350:K350" si="35">SUM(C351:C427)-C390</f>
        <v>2112</v>
      </c>
      <c r="D350" s="9">
        <f t="shared" si="35"/>
        <v>2047</v>
      </c>
      <c r="E350" s="9">
        <f t="shared" si="35"/>
        <v>2005</v>
      </c>
      <c r="F350" s="9">
        <f t="shared" si="35"/>
        <v>1975</v>
      </c>
      <c r="G350" s="9">
        <f t="shared" si="35"/>
        <v>1950</v>
      </c>
      <c r="H350" s="9">
        <f t="shared" si="35"/>
        <v>1987</v>
      </c>
      <c r="I350" s="9">
        <f t="shared" si="35"/>
        <v>1917</v>
      </c>
      <c r="J350" s="9">
        <f t="shared" si="35"/>
        <v>1938</v>
      </c>
      <c r="K350" s="9">
        <f t="shared" si="35"/>
        <v>1990</v>
      </c>
      <c r="L350" s="9">
        <f>SUM(L351:L427)-L390</f>
        <v>1972</v>
      </c>
      <c r="AA350" s="5">
        <f t="shared" si="30"/>
        <v>1</v>
      </c>
      <c r="AB350" s="5">
        <f>IFERROR(_xlfn.XMATCH(1, AA$1:AA350, 0, -1),0)</f>
        <v>350</v>
      </c>
      <c r="AC350" s="5" t="str">
        <f t="shared" si="31"/>
        <v/>
      </c>
    </row>
    <row r="351" spans="1:29" ht="10.5" customHeight="1" x14ac:dyDescent="0.3">
      <c r="B351" s="24" t="s">
        <v>119</v>
      </c>
      <c r="C351" s="11">
        <v>13</v>
      </c>
      <c r="D351" s="11">
        <v>13</v>
      </c>
      <c r="E351" s="11">
        <v>14</v>
      </c>
      <c r="F351" s="11">
        <v>12</v>
      </c>
      <c r="G351" s="11">
        <v>11</v>
      </c>
      <c r="H351" s="11">
        <v>14</v>
      </c>
      <c r="I351" s="11">
        <v>13</v>
      </c>
      <c r="J351" s="11">
        <v>12</v>
      </c>
      <c r="K351" s="11">
        <v>11</v>
      </c>
      <c r="L351" s="11">
        <v>8</v>
      </c>
      <c r="AA351" s="5">
        <f t="shared" si="30"/>
        <v>0</v>
      </c>
      <c r="AB351" s="5">
        <f>IFERROR(_xlfn.XMATCH(1, AA$1:AA351, 0, -1),0)</f>
        <v>350</v>
      </c>
      <c r="AC351" s="5">
        <f t="shared" si="31"/>
        <v>1</v>
      </c>
    </row>
    <row r="352" spans="1:29" ht="10.5" customHeight="1" x14ac:dyDescent="0.3">
      <c r="B352" s="24" t="s">
        <v>171</v>
      </c>
      <c r="C352" s="11">
        <v>9</v>
      </c>
      <c r="D352" s="11">
        <v>3</v>
      </c>
      <c r="E352" s="11">
        <v>2</v>
      </c>
      <c r="F352" s="11">
        <v>2</v>
      </c>
      <c r="G352" s="11">
        <v>1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AA352" s="5">
        <f t="shared" si="30"/>
        <v>0</v>
      </c>
      <c r="AB352" s="5">
        <f>IFERROR(_xlfn.XMATCH(1, AA$1:AA352, 0, -1),0)</f>
        <v>350</v>
      </c>
      <c r="AC352" s="5">
        <f t="shared" si="31"/>
        <v>2</v>
      </c>
    </row>
    <row r="353" spans="2:29" ht="10.5" customHeight="1" x14ac:dyDescent="0.3">
      <c r="B353" s="24" t="s">
        <v>79</v>
      </c>
      <c r="C353" s="11">
        <v>27</v>
      </c>
      <c r="D353" s="11">
        <v>26</v>
      </c>
      <c r="E353" s="11">
        <v>26</v>
      </c>
      <c r="F353" s="11">
        <v>25</v>
      </c>
      <c r="G353" s="11">
        <v>20</v>
      </c>
      <c r="H353" s="11">
        <v>19</v>
      </c>
      <c r="I353" s="11">
        <v>19</v>
      </c>
      <c r="J353" s="11">
        <v>17</v>
      </c>
      <c r="K353" s="11">
        <v>17</v>
      </c>
      <c r="L353" s="11">
        <v>16</v>
      </c>
      <c r="AA353" s="5">
        <f t="shared" si="30"/>
        <v>0</v>
      </c>
      <c r="AB353" s="5">
        <f>IFERROR(_xlfn.XMATCH(1, AA$1:AA353, 0, -1),0)</f>
        <v>350</v>
      </c>
      <c r="AC353" s="5">
        <f t="shared" si="31"/>
        <v>3</v>
      </c>
    </row>
    <row r="354" spans="2:29" ht="10.5" customHeight="1" x14ac:dyDescent="0.3">
      <c r="B354" s="24" t="s">
        <v>123</v>
      </c>
      <c r="C354" s="11">
        <v>40</v>
      </c>
      <c r="D354" s="11">
        <v>40</v>
      </c>
      <c r="E354" s="11">
        <v>32</v>
      </c>
      <c r="F354" s="11">
        <v>37</v>
      </c>
      <c r="G354" s="11">
        <v>35</v>
      </c>
      <c r="H354" s="11">
        <v>29</v>
      </c>
      <c r="I354" s="11">
        <v>28</v>
      </c>
      <c r="J354" s="11">
        <v>24</v>
      </c>
      <c r="K354" s="11">
        <v>27</v>
      </c>
      <c r="L354" s="11">
        <v>29</v>
      </c>
      <c r="AA354" s="5">
        <f t="shared" si="30"/>
        <v>0</v>
      </c>
      <c r="AB354" s="5">
        <f>IFERROR(_xlfn.XMATCH(1, AA$1:AA354, 0, -1),0)</f>
        <v>350</v>
      </c>
      <c r="AC354" s="5">
        <f t="shared" si="31"/>
        <v>4</v>
      </c>
    </row>
    <row r="355" spans="2:29" ht="10.5" customHeight="1" x14ac:dyDescent="0.3">
      <c r="B355" s="24" t="s">
        <v>143</v>
      </c>
      <c r="C355" s="11">
        <v>17</v>
      </c>
      <c r="D355" s="11">
        <v>13</v>
      </c>
      <c r="E355" s="11">
        <v>13</v>
      </c>
      <c r="F355" s="11">
        <v>14</v>
      </c>
      <c r="G355" s="11">
        <v>13</v>
      </c>
      <c r="H355" s="11">
        <v>14</v>
      </c>
      <c r="I355" s="11">
        <v>17</v>
      </c>
      <c r="J355" s="11">
        <v>18</v>
      </c>
      <c r="K355" s="11">
        <v>16</v>
      </c>
      <c r="L355" s="11">
        <v>14</v>
      </c>
      <c r="AA355" s="5">
        <f t="shared" si="30"/>
        <v>0</v>
      </c>
      <c r="AB355" s="5">
        <f>IFERROR(_xlfn.XMATCH(1, AA$1:AA355, 0, -1),0)</f>
        <v>350</v>
      </c>
      <c r="AC355" s="5">
        <f t="shared" si="31"/>
        <v>1</v>
      </c>
    </row>
    <row r="356" spans="2:29" ht="10.5" customHeight="1" x14ac:dyDescent="0.3">
      <c r="B356" s="24" t="s">
        <v>420</v>
      </c>
      <c r="C356" s="11">
        <v>33</v>
      </c>
      <c r="D356" s="11">
        <v>28</v>
      </c>
      <c r="E356" s="11">
        <v>23</v>
      </c>
      <c r="F356" s="11">
        <v>15</v>
      </c>
      <c r="G356" s="11">
        <v>11</v>
      </c>
      <c r="H356" s="11">
        <v>7</v>
      </c>
      <c r="I356" s="11">
        <v>6</v>
      </c>
      <c r="J356" s="11">
        <v>12</v>
      </c>
      <c r="K356" s="11">
        <v>17</v>
      </c>
      <c r="L356" s="11">
        <v>15</v>
      </c>
      <c r="AA356" s="5">
        <f t="shared" si="30"/>
        <v>0</v>
      </c>
      <c r="AB356" s="5">
        <f>IFERROR(_xlfn.XMATCH(1, AA$1:AA356, 0, -1),0)</f>
        <v>350</v>
      </c>
      <c r="AC356" s="5">
        <f t="shared" si="31"/>
        <v>2</v>
      </c>
    </row>
    <row r="357" spans="2:29" ht="10.5" customHeight="1" x14ac:dyDescent="0.3">
      <c r="B357" s="24" t="s">
        <v>107</v>
      </c>
      <c r="C357" s="11">
        <v>49</v>
      </c>
      <c r="D357" s="11">
        <v>35</v>
      </c>
      <c r="E357" s="11">
        <v>40</v>
      </c>
      <c r="F357" s="11">
        <v>41</v>
      </c>
      <c r="G357" s="11">
        <v>41</v>
      </c>
      <c r="H357" s="11">
        <v>50</v>
      </c>
      <c r="I357" s="11">
        <v>56</v>
      </c>
      <c r="J357" s="11">
        <v>59</v>
      </c>
      <c r="K357" s="11">
        <v>54</v>
      </c>
      <c r="L357" s="11">
        <v>57</v>
      </c>
      <c r="AA357" s="5">
        <f t="shared" si="30"/>
        <v>0</v>
      </c>
      <c r="AB357" s="5">
        <f>IFERROR(_xlfn.XMATCH(1, AA$1:AA357, 0, -1),0)</f>
        <v>350</v>
      </c>
      <c r="AC357" s="5">
        <f t="shared" si="31"/>
        <v>3</v>
      </c>
    </row>
    <row r="358" spans="2:29" ht="10.5" customHeight="1" x14ac:dyDescent="0.3">
      <c r="B358" s="24" t="s">
        <v>129</v>
      </c>
      <c r="C358" s="11">
        <v>1</v>
      </c>
      <c r="D358" s="11">
        <v>52</v>
      </c>
      <c r="E358" s="11">
        <v>80</v>
      </c>
      <c r="F358" s="11">
        <v>120</v>
      </c>
      <c r="G358" s="11">
        <v>154</v>
      </c>
      <c r="H358" s="11">
        <v>170</v>
      </c>
      <c r="I358" s="11">
        <v>169</v>
      </c>
      <c r="J358" s="11">
        <v>145</v>
      </c>
      <c r="K358" s="11">
        <v>156</v>
      </c>
      <c r="L358" s="11">
        <v>153</v>
      </c>
      <c r="AA358" s="5">
        <f t="shared" si="30"/>
        <v>0</v>
      </c>
      <c r="AB358" s="5">
        <f>IFERROR(_xlfn.XMATCH(1, AA$1:AA358, 0, -1),0)</f>
        <v>350</v>
      </c>
      <c r="AC358" s="5">
        <f t="shared" si="31"/>
        <v>4</v>
      </c>
    </row>
    <row r="359" spans="2:29" ht="10.5" customHeight="1" x14ac:dyDescent="0.3">
      <c r="B359" s="24" t="s">
        <v>116</v>
      </c>
      <c r="C359" s="11">
        <v>26</v>
      </c>
      <c r="D359" s="11">
        <v>25</v>
      </c>
      <c r="E359" s="11">
        <v>26</v>
      </c>
      <c r="F359" s="11">
        <v>26</v>
      </c>
      <c r="G359" s="11">
        <v>36</v>
      </c>
      <c r="H359" s="11">
        <v>38</v>
      </c>
      <c r="I359" s="11">
        <v>36</v>
      </c>
      <c r="J359" s="11">
        <v>33</v>
      </c>
      <c r="K359" s="11">
        <v>34</v>
      </c>
      <c r="L359" s="11">
        <v>35</v>
      </c>
      <c r="AA359" s="5">
        <f t="shared" si="30"/>
        <v>0</v>
      </c>
      <c r="AB359" s="5">
        <f>IFERROR(_xlfn.XMATCH(1, AA$1:AA359, 0, -1),0)</f>
        <v>350</v>
      </c>
      <c r="AC359" s="5">
        <f t="shared" si="31"/>
        <v>1</v>
      </c>
    </row>
    <row r="360" spans="2:29" ht="10.5" customHeight="1" x14ac:dyDescent="0.3">
      <c r="B360" s="24" t="s">
        <v>89</v>
      </c>
      <c r="C360" s="11">
        <v>61</v>
      </c>
      <c r="D360" s="11">
        <v>65</v>
      </c>
      <c r="E360" s="11">
        <v>61</v>
      </c>
      <c r="F360" s="11">
        <v>64</v>
      </c>
      <c r="G360" s="11">
        <v>66</v>
      </c>
      <c r="H360" s="11">
        <v>67</v>
      </c>
      <c r="I360" s="11">
        <v>62</v>
      </c>
      <c r="J360" s="11">
        <v>55</v>
      </c>
      <c r="K360" s="11">
        <v>57</v>
      </c>
      <c r="L360" s="11">
        <v>60</v>
      </c>
      <c r="AA360" s="5">
        <f t="shared" si="30"/>
        <v>0</v>
      </c>
      <c r="AB360" s="5">
        <f>IFERROR(_xlfn.XMATCH(1, AA$1:AA360, 0, -1),0)</f>
        <v>350</v>
      </c>
      <c r="AC360" s="5">
        <f t="shared" si="31"/>
        <v>2</v>
      </c>
    </row>
    <row r="361" spans="2:29" ht="10.5" customHeight="1" x14ac:dyDescent="0.3">
      <c r="B361" s="24" t="s">
        <v>99</v>
      </c>
      <c r="C361" s="11">
        <v>28</v>
      </c>
      <c r="D361" s="11">
        <v>30</v>
      </c>
      <c r="E361" s="11">
        <v>28</v>
      </c>
      <c r="F361" s="11">
        <v>28</v>
      </c>
      <c r="G361" s="11">
        <v>28</v>
      </c>
      <c r="H361" s="11">
        <v>30</v>
      </c>
      <c r="I361" s="11">
        <v>32</v>
      </c>
      <c r="J361" s="11">
        <v>31</v>
      </c>
      <c r="K361" s="11">
        <v>28</v>
      </c>
      <c r="L361" s="11">
        <v>30</v>
      </c>
      <c r="AA361" s="5">
        <f t="shared" si="30"/>
        <v>0</v>
      </c>
      <c r="AB361" s="5">
        <f>IFERROR(_xlfn.XMATCH(1, AA$1:AA361, 0, -1),0)</f>
        <v>350</v>
      </c>
      <c r="AC361" s="5">
        <f t="shared" si="31"/>
        <v>3</v>
      </c>
    </row>
    <row r="362" spans="2:29" ht="10.5" customHeight="1" x14ac:dyDescent="0.3">
      <c r="B362" s="24" t="s">
        <v>4</v>
      </c>
      <c r="C362" s="11">
        <v>155</v>
      </c>
      <c r="D362" s="11">
        <v>146</v>
      </c>
      <c r="E362" s="11">
        <v>145</v>
      </c>
      <c r="F362" s="11">
        <v>133</v>
      </c>
      <c r="G362" s="11">
        <v>123</v>
      </c>
      <c r="H362" s="11">
        <v>130</v>
      </c>
      <c r="I362" s="11">
        <v>119</v>
      </c>
      <c r="J362" s="11">
        <v>118</v>
      </c>
      <c r="K362" s="11">
        <v>122</v>
      </c>
      <c r="L362" s="11">
        <v>127</v>
      </c>
      <c r="AA362" s="5">
        <f t="shared" si="30"/>
        <v>0</v>
      </c>
      <c r="AB362" s="5">
        <f>IFERROR(_xlfn.XMATCH(1, AA$1:AA362, 0, -1),0)</f>
        <v>350</v>
      </c>
      <c r="AC362" s="5">
        <f t="shared" si="31"/>
        <v>4</v>
      </c>
    </row>
    <row r="363" spans="2:29" ht="10.5" customHeight="1" x14ac:dyDescent="0.3">
      <c r="B363" s="24" t="s">
        <v>122</v>
      </c>
      <c r="C363" s="11">
        <v>42</v>
      </c>
      <c r="D363" s="11">
        <v>45</v>
      </c>
      <c r="E363" s="11">
        <v>51</v>
      </c>
      <c r="F363" s="11">
        <v>45</v>
      </c>
      <c r="G363" s="11">
        <v>48</v>
      </c>
      <c r="H363" s="11">
        <v>45</v>
      </c>
      <c r="I363" s="11">
        <v>31</v>
      </c>
      <c r="J363" s="11">
        <v>26</v>
      </c>
      <c r="K363" s="11">
        <v>24</v>
      </c>
      <c r="L363" s="11">
        <v>17</v>
      </c>
      <c r="AA363" s="5">
        <f t="shared" si="30"/>
        <v>0</v>
      </c>
      <c r="AB363" s="5">
        <f>IFERROR(_xlfn.XMATCH(1, AA$1:AA363, 0, -1),0)</f>
        <v>350</v>
      </c>
      <c r="AC363" s="5">
        <f t="shared" si="31"/>
        <v>1</v>
      </c>
    </row>
    <row r="364" spans="2:29" ht="10.5" customHeight="1" x14ac:dyDescent="0.3">
      <c r="B364" s="24" t="s">
        <v>138</v>
      </c>
      <c r="C364" s="11">
        <v>9</v>
      </c>
      <c r="D364" s="11">
        <v>10</v>
      </c>
      <c r="E364" s="11">
        <v>8</v>
      </c>
      <c r="F364" s="11">
        <v>10</v>
      </c>
      <c r="G364" s="11">
        <v>8</v>
      </c>
      <c r="H364" s="11">
        <v>11</v>
      </c>
      <c r="I364" s="11">
        <v>11</v>
      </c>
      <c r="J364" s="11">
        <v>6</v>
      </c>
      <c r="K364" s="11">
        <v>8</v>
      </c>
      <c r="L364" s="11">
        <v>8</v>
      </c>
      <c r="AA364" s="5">
        <f t="shared" si="30"/>
        <v>0</v>
      </c>
      <c r="AB364" s="5">
        <f>IFERROR(_xlfn.XMATCH(1, AA$1:AA364, 0, -1),0)</f>
        <v>350</v>
      </c>
      <c r="AC364" s="5">
        <f t="shared" si="31"/>
        <v>2</v>
      </c>
    </row>
    <row r="365" spans="2:29" ht="10.5" customHeight="1" x14ac:dyDescent="0.3">
      <c r="B365" s="24" t="s">
        <v>11</v>
      </c>
      <c r="C365" s="11">
        <v>40</v>
      </c>
      <c r="D365" s="11">
        <v>38</v>
      </c>
      <c r="E365" s="11">
        <v>31</v>
      </c>
      <c r="F365" s="11">
        <v>32</v>
      </c>
      <c r="G365" s="11">
        <v>30</v>
      </c>
      <c r="H365" s="11">
        <v>24</v>
      </c>
      <c r="I365" s="11">
        <v>25</v>
      </c>
      <c r="J365" s="11">
        <v>23</v>
      </c>
      <c r="K365" s="11">
        <v>18</v>
      </c>
      <c r="L365" s="11">
        <v>20</v>
      </c>
      <c r="AA365" s="5">
        <f t="shared" si="30"/>
        <v>0</v>
      </c>
      <c r="AB365" s="5">
        <f>IFERROR(_xlfn.XMATCH(1, AA$1:AA365, 0, -1),0)</f>
        <v>350</v>
      </c>
      <c r="AC365" s="5">
        <f t="shared" si="31"/>
        <v>3</v>
      </c>
    </row>
    <row r="366" spans="2:29" ht="10.5" customHeight="1" x14ac:dyDescent="0.3">
      <c r="B366" s="24" t="s">
        <v>159</v>
      </c>
      <c r="C366" s="11">
        <v>11</v>
      </c>
      <c r="D366" s="11">
        <v>10</v>
      </c>
      <c r="E366" s="11">
        <v>10</v>
      </c>
      <c r="F366" s="11">
        <v>9</v>
      </c>
      <c r="G366" s="11">
        <v>12</v>
      </c>
      <c r="H366" s="11">
        <v>9</v>
      </c>
      <c r="I366" s="11">
        <v>10</v>
      </c>
      <c r="J366" s="11">
        <v>9</v>
      </c>
      <c r="K366" s="11">
        <v>11</v>
      </c>
      <c r="L366" s="11">
        <v>13</v>
      </c>
      <c r="AA366" s="5">
        <f t="shared" si="30"/>
        <v>0</v>
      </c>
      <c r="AB366" s="5">
        <f>IFERROR(_xlfn.XMATCH(1, AA$1:AA366, 0, -1),0)</f>
        <v>350</v>
      </c>
      <c r="AC366" s="5">
        <f t="shared" si="31"/>
        <v>4</v>
      </c>
    </row>
    <row r="367" spans="2:29" ht="10.5" customHeight="1" x14ac:dyDescent="0.3">
      <c r="B367" s="24" t="s">
        <v>176</v>
      </c>
      <c r="C367" s="11">
        <v>4</v>
      </c>
      <c r="D367" s="11">
        <v>2</v>
      </c>
      <c r="E367" s="11">
        <v>1</v>
      </c>
      <c r="F367" s="11">
        <v>1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AA367" s="5">
        <f t="shared" si="30"/>
        <v>0</v>
      </c>
      <c r="AB367" s="5">
        <f>IFERROR(_xlfn.XMATCH(1, AA$1:AA367, 0, -1),0)</f>
        <v>350</v>
      </c>
      <c r="AC367" s="5">
        <f t="shared" si="31"/>
        <v>1</v>
      </c>
    </row>
    <row r="368" spans="2:29" ht="10.5" customHeight="1" x14ac:dyDescent="0.3">
      <c r="B368" s="24" t="s">
        <v>86</v>
      </c>
      <c r="C368" s="11">
        <v>36</v>
      </c>
      <c r="D368" s="11">
        <v>35</v>
      </c>
      <c r="E368" s="11">
        <v>47</v>
      </c>
      <c r="F368" s="11">
        <v>47</v>
      </c>
      <c r="G368" s="11">
        <v>43</v>
      </c>
      <c r="H368" s="11">
        <v>48</v>
      </c>
      <c r="I368" s="11">
        <v>53</v>
      </c>
      <c r="J368" s="11">
        <v>52</v>
      </c>
      <c r="K368" s="11">
        <v>52</v>
      </c>
      <c r="L368" s="11">
        <v>58</v>
      </c>
      <c r="AA368" s="5">
        <f t="shared" si="30"/>
        <v>0</v>
      </c>
      <c r="AB368" s="5">
        <f>IFERROR(_xlfn.XMATCH(1, AA$1:AA368, 0, -1),0)</f>
        <v>350</v>
      </c>
      <c r="AC368" s="5">
        <f t="shared" si="31"/>
        <v>2</v>
      </c>
    </row>
    <row r="369" spans="2:29" ht="10.5" customHeight="1" x14ac:dyDescent="0.3">
      <c r="B369" s="24" t="s">
        <v>408</v>
      </c>
      <c r="C369" s="11">
        <v>39</v>
      </c>
      <c r="D369" s="11">
        <v>37</v>
      </c>
      <c r="E369" s="11">
        <v>26</v>
      </c>
      <c r="F369" s="11">
        <v>22</v>
      </c>
      <c r="G369" s="11">
        <v>20</v>
      </c>
      <c r="H369" s="11">
        <v>17</v>
      </c>
      <c r="I369" s="11">
        <v>17</v>
      </c>
      <c r="J369" s="11">
        <v>17</v>
      </c>
      <c r="K369" s="11">
        <v>16</v>
      </c>
      <c r="L369" s="11">
        <v>16</v>
      </c>
      <c r="AA369" s="5">
        <f t="shared" si="30"/>
        <v>0</v>
      </c>
      <c r="AB369" s="5">
        <f>IFERROR(_xlfn.XMATCH(1, AA$1:AA369, 0, -1),0)</f>
        <v>350</v>
      </c>
      <c r="AC369" s="5">
        <f t="shared" si="31"/>
        <v>3</v>
      </c>
    </row>
    <row r="370" spans="2:29" ht="10.5" customHeight="1" x14ac:dyDescent="0.3">
      <c r="B370" s="24" t="s">
        <v>425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2</v>
      </c>
      <c r="K370" s="11">
        <v>6</v>
      </c>
      <c r="L370" s="11">
        <v>6</v>
      </c>
      <c r="AA370" s="5">
        <f t="shared" si="30"/>
        <v>0</v>
      </c>
      <c r="AB370" s="5">
        <f>IFERROR(_xlfn.XMATCH(1, AA$1:AA370, 0, -1),0)</f>
        <v>350</v>
      </c>
      <c r="AC370" s="5">
        <f t="shared" si="31"/>
        <v>4</v>
      </c>
    </row>
    <row r="371" spans="2:29" ht="10.5" customHeight="1" x14ac:dyDescent="0.3">
      <c r="B371" s="24" t="s">
        <v>84</v>
      </c>
      <c r="C371" s="11">
        <v>32</v>
      </c>
      <c r="D371" s="11">
        <v>26</v>
      </c>
      <c r="E371" s="11">
        <v>19</v>
      </c>
      <c r="F371" s="11">
        <v>12</v>
      </c>
      <c r="G371" s="11">
        <v>10</v>
      </c>
      <c r="H371" s="11">
        <v>9</v>
      </c>
      <c r="I371" s="11">
        <v>3</v>
      </c>
      <c r="J371" s="11">
        <v>3</v>
      </c>
      <c r="K371" s="11">
        <v>2</v>
      </c>
      <c r="L371" s="11">
        <v>7</v>
      </c>
      <c r="AA371" s="5">
        <f t="shared" si="30"/>
        <v>0</v>
      </c>
      <c r="AB371" s="5">
        <f>IFERROR(_xlfn.XMATCH(1, AA$1:AA371, 0, -1),0)</f>
        <v>350</v>
      </c>
      <c r="AC371" s="5">
        <f t="shared" si="31"/>
        <v>1</v>
      </c>
    </row>
    <row r="372" spans="2:29" ht="10.5" customHeight="1" x14ac:dyDescent="0.3">
      <c r="B372" s="24" t="s">
        <v>57</v>
      </c>
      <c r="C372" s="11">
        <v>85</v>
      </c>
      <c r="D372" s="11">
        <v>76</v>
      </c>
      <c r="E372" s="11">
        <v>73</v>
      </c>
      <c r="F372" s="11">
        <v>70</v>
      </c>
      <c r="G372" s="11">
        <v>67</v>
      </c>
      <c r="H372" s="11">
        <v>68</v>
      </c>
      <c r="I372" s="11">
        <v>55</v>
      </c>
      <c r="J372" s="11">
        <v>50</v>
      </c>
      <c r="K372" s="11">
        <v>43</v>
      </c>
      <c r="L372" s="11">
        <v>38</v>
      </c>
      <c r="AA372" s="5">
        <f t="shared" si="30"/>
        <v>0</v>
      </c>
      <c r="AB372" s="5">
        <f>IFERROR(_xlfn.XMATCH(1, AA$1:AA372, 0, -1),0)</f>
        <v>350</v>
      </c>
      <c r="AC372" s="5">
        <f t="shared" si="31"/>
        <v>2</v>
      </c>
    </row>
    <row r="373" spans="2:29" ht="10.5" customHeight="1" x14ac:dyDescent="0.3">
      <c r="B373" s="24" t="s">
        <v>69</v>
      </c>
      <c r="C373" s="11">
        <v>46</v>
      </c>
      <c r="D373" s="11">
        <v>35</v>
      </c>
      <c r="E373" s="11">
        <v>33</v>
      </c>
      <c r="F373" s="11">
        <v>29</v>
      </c>
      <c r="G373" s="11">
        <v>25</v>
      </c>
      <c r="H373" s="11">
        <v>28</v>
      </c>
      <c r="I373" s="11">
        <v>28</v>
      </c>
      <c r="J373" s="11">
        <v>30</v>
      </c>
      <c r="K373" s="11">
        <v>30</v>
      </c>
      <c r="L373" s="11">
        <v>22</v>
      </c>
      <c r="AA373" s="5">
        <f t="shared" si="30"/>
        <v>0</v>
      </c>
      <c r="AB373" s="5">
        <f>IFERROR(_xlfn.XMATCH(1, AA$1:AA373, 0, -1),0)</f>
        <v>350</v>
      </c>
      <c r="AC373" s="5">
        <f t="shared" si="31"/>
        <v>3</v>
      </c>
    </row>
    <row r="374" spans="2:29" ht="10.5" customHeight="1" x14ac:dyDescent="0.3">
      <c r="B374" s="24" t="s">
        <v>2</v>
      </c>
      <c r="C374" s="11">
        <v>71</v>
      </c>
      <c r="D374" s="11">
        <v>68</v>
      </c>
      <c r="E374" s="11">
        <v>60</v>
      </c>
      <c r="F374" s="11">
        <v>54</v>
      </c>
      <c r="G374" s="11">
        <v>55</v>
      </c>
      <c r="H374" s="11">
        <v>51</v>
      </c>
      <c r="I374" s="11">
        <v>48</v>
      </c>
      <c r="J374" s="11">
        <v>50</v>
      </c>
      <c r="K374" s="11">
        <v>47</v>
      </c>
      <c r="L374" s="11">
        <v>48</v>
      </c>
      <c r="AA374" s="5">
        <f t="shared" si="30"/>
        <v>0</v>
      </c>
      <c r="AB374" s="5">
        <f>IFERROR(_xlfn.XMATCH(1, AA$1:AA374, 0, -1),0)</f>
        <v>350</v>
      </c>
      <c r="AC374" s="5">
        <f t="shared" si="31"/>
        <v>4</v>
      </c>
    </row>
    <row r="375" spans="2:29" ht="10.5" customHeight="1" x14ac:dyDescent="0.3">
      <c r="B375" s="24" t="s">
        <v>81</v>
      </c>
      <c r="C375" s="11">
        <v>26</v>
      </c>
      <c r="D375" s="11">
        <v>27</v>
      </c>
      <c r="E375" s="11">
        <v>25</v>
      </c>
      <c r="F375" s="11">
        <v>28</v>
      </c>
      <c r="G375" s="11">
        <v>31</v>
      </c>
      <c r="H375" s="11">
        <v>33</v>
      </c>
      <c r="I375" s="11">
        <v>40</v>
      </c>
      <c r="J375" s="11">
        <v>37</v>
      </c>
      <c r="K375" s="11">
        <v>44</v>
      </c>
      <c r="L375" s="11">
        <v>44</v>
      </c>
      <c r="AA375" s="5">
        <f t="shared" si="30"/>
        <v>0</v>
      </c>
      <c r="AB375" s="5">
        <f>IFERROR(_xlfn.XMATCH(1, AA$1:AA375, 0, -1),0)</f>
        <v>350</v>
      </c>
      <c r="AC375" s="5">
        <f t="shared" si="31"/>
        <v>1</v>
      </c>
    </row>
    <row r="376" spans="2:29" ht="10.5" customHeight="1" x14ac:dyDescent="0.3">
      <c r="B376" s="24" t="s">
        <v>100</v>
      </c>
      <c r="C376" s="11">
        <v>15</v>
      </c>
      <c r="D376" s="11">
        <v>11</v>
      </c>
      <c r="E376" s="11">
        <v>14</v>
      </c>
      <c r="F376" s="11">
        <v>13</v>
      </c>
      <c r="G376" s="11">
        <v>10</v>
      </c>
      <c r="H376" s="11">
        <v>8</v>
      </c>
      <c r="I376" s="11">
        <v>10</v>
      </c>
      <c r="J376" s="11">
        <v>8</v>
      </c>
      <c r="K376" s="11">
        <v>6</v>
      </c>
      <c r="L376" s="11">
        <v>4</v>
      </c>
      <c r="AA376" s="5">
        <f t="shared" si="30"/>
        <v>0</v>
      </c>
      <c r="AB376" s="5">
        <f>IFERROR(_xlfn.XMATCH(1, AA$1:AA376, 0, -1),0)</f>
        <v>350</v>
      </c>
      <c r="AC376" s="5">
        <f t="shared" si="31"/>
        <v>2</v>
      </c>
    </row>
    <row r="377" spans="2:29" ht="10.5" customHeight="1" x14ac:dyDescent="0.3">
      <c r="B377" s="24" t="s">
        <v>146</v>
      </c>
      <c r="C377" s="11">
        <v>13</v>
      </c>
      <c r="D377" s="11">
        <v>10</v>
      </c>
      <c r="E377" s="11">
        <v>8</v>
      </c>
      <c r="F377" s="11">
        <v>5</v>
      </c>
      <c r="G377" s="11">
        <v>4</v>
      </c>
      <c r="H377" s="11">
        <v>2</v>
      </c>
      <c r="I377" s="11">
        <v>0</v>
      </c>
      <c r="J377" s="11">
        <v>0</v>
      </c>
      <c r="K377" s="11">
        <v>0</v>
      </c>
      <c r="L377" s="11">
        <v>0</v>
      </c>
      <c r="AA377" s="5">
        <f t="shared" si="30"/>
        <v>0</v>
      </c>
      <c r="AB377" s="5">
        <f>IFERROR(_xlfn.XMATCH(1, AA$1:AA377, 0, -1),0)</f>
        <v>350</v>
      </c>
      <c r="AC377" s="5">
        <f t="shared" si="31"/>
        <v>3</v>
      </c>
    </row>
    <row r="378" spans="2:29" ht="10.5" customHeight="1" x14ac:dyDescent="0.3">
      <c r="B378" s="24" t="s">
        <v>139</v>
      </c>
      <c r="C378" s="11">
        <v>5</v>
      </c>
      <c r="D378" s="11">
        <v>7</v>
      </c>
      <c r="E378" s="11">
        <v>11</v>
      </c>
      <c r="F378" s="11">
        <v>9</v>
      </c>
      <c r="G378" s="11">
        <v>9</v>
      </c>
      <c r="H378" s="11">
        <v>9</v>
      </c>
      <c r="I378" s="11">
        <v>10</v>
      </c>
      <c r="J378" s="11">
        <v>8</v>
      </c>
      <c r="K378" s="11">
        <v>10</v>
      </c>
      <c r="L378" s="11">
        <v>9</v>
      </c>
      <c r="AA378" s="5">
        <f t="shared" si="30"/>
        <v>0</v>
      </c>
      <c r="AB378" s="5">
        <f>IFERROR(_xlfn.XMATCH(1, AA$1:AA378, 0, -1),0)</f>
        <v>350</v>
      </c>
      <c r="AC378" s="5">
        <f t="shared" si="31"/>
        <v>4</v>
      </c>
    </row>
    <row r="379" spans="2:29" ht="10.5" customHeight="1" x14ac:dyDescent="0.3">
      <c r="B379" s="24" t="s">
        <v>96</v>
      </c>
      <c r="C379" s="11">
        <v>40</v>
      </c>
      <c r="D379" s="11">
        <v>40</v>
      </c>
      <c r="E379" s="11">
        <v>39</v>
      </c>
      <c r="F379" s="11">
        <v>39</v>
      </c>
      <c r="G379" s="11">
        <v>42</v>
      </c>
      <c r="H379" s="11">
        <v>43</v>
      </c>
      <c r="I379" s="11">
        <v>47</v>
      </c>
      <c r="J379" s="11">
        <v>46</v>
      </c>
      <c r="K379" s="11">
        <v>38</v>
      </c>
      <c r="L379" s="11">
        <v>40</v>
      </c>
      <c r="AA379" s="5">
        <f t="shared" si="30"/>
        <v>0</v>
      </c>
      <c r="AB379" s="5">
        <f>IFERROR(_xlfn.XMATCH(1, AA$1:AA379, 0, -1),0)</f>
        <v>350</v>
      </c>
      <c r="AC379" s="5">
        <f t="shared" si="31"/>
        <v>1</v>
      </c>
    </row>
    <row r="380" spans="2:29" ht="10.5" customHeight="1" x14ac:dyDescent="0.3">
      <c r="B380" s="24" t="s">
        <v>88</v>
      </c>
      <c r="C380" s="11">
        <v>15</v>
      </c>
      <c r="D380" s="11">
        <v>12</v>
      </c>
      <c r="E380" s="11">
        <v>14</v>
      </c>
      <c r="F380" s="11">
        <v>12</v>
      </c>
      <c r="G380" s="11">
        <v>14</v>
      </c>
      <c r="H380" s="11">
        <v>18</v>
      </c>
      <c r="I380" s="11">
        <v>16</v>
      </c>
      <c r="J380" s="11">
        <v>13</v>
      </c>
      <c r="K380" s="11">
        <v>14</v>
      </c>
      <c r="L380" s="11">
        <v>15</v>
      </c>
      <c r="AA380" s="5">
        <f t="shared" si="30"/>
        <v>0</v>
      </c>
      <c r="AB380" s="5">
        <f>IFERROR(_xlfn.XMATCH(1, AA$1:AA380, 0, -1),0)</f>
        <v>350</v>
      </c>
      <c r="AC380" s="5">
        <f t="shared" si="31"/>
        <v>2</v>
      </c>
    </row>
    <row r="381" spans="2:29" ht="10.5" customHeight="1" x14ac:dyDescent="0.3">
      <c r="B381" s="24" t="s">
        <v>121</v>
      </c>
      <c r="C381" s="11">
        <v>17</v>
      </c>
      <c r="D381" s="11">
        <v>13</v>
      </c>
      <c r="E381" s="11">
        <v>14</v>
      </c>
      <c r="F381" s="11">
        <v>14</v>
      </c>
      <c r="G381" s="11">
        <v>13</v>
      </c>
      <c r="H381" s="11">
        <v>14</v>
      </c>
      <c r="I381" s="11">
        <v>14</v>
      </c>
      <c r="J381" s="11">
        <v>17</v>
      </c>
      <c r="K381" s="11">
        <v>15</v>
      </c>
      <c r="L381" s="11">
        <v>18</v>
      </c>
      <c r="AA381" s="5">
        <f t="shared" si="30"/>
        <v>0</v>
      </c>
      <c r="AB381" s="5">
        <f>IFERROR(_xlfn.XMATCH(1, AA$1:AA381, 0, -1),0)</f>
        <v>350</v>
      </c>
      <c r="AC381" s="5">
        <f t="shared" si="31"/>
        <v>3</v>
      </c>
    </row>
    <row r="382" spans="2:29" ht="10.5" customHeight="1" x14ac:dyDescent="0.3">
      <c r="B382" s="24" t="s">
        <v>12</v>
      </c>
      <c r="C382" s="11">
        <v>9</v>
      </c>
      <c r="D382" s="11">
        <v>14</v>
      </c>
      <c r="E382" s="11">
        <v>12</v>
      </c>
      <c r="F382" s="11">
        <v>16</v>
      </c>
      <c r="G382" s="11">
        <v>13</v>
      </c>
      <c r="H382" s="11">
        <v>15</v>
      </c>
      <c r="I382" s="11">
        <v>16</v>
      </c>
      <c r="J382" s="11">
        <v>15</v>
      </c>
      <c r="K382" s="11">
        <v>17</v>
      </c>
      <c r="L382" s="11">
        <v>13</v>
      </c>
      <c r="AA382" s="5">
        <f t="shared" si="30"/>
        <v>0</v>
      </c>
      <c r="AB382" s="5">
        <f>IFERROR(_xlfn.XMATCH(1, AA$1:AA382, 0, -1),0)</f>
        <v>350</v>
      </c>
      <c r="AC382" s="5">
        <f t="shared" si="31"/>
        <v>4</v>
      </c>
    </row>
    <row r="383" spans="2:29" ht="10.5" customHeight="1" x14ac:dyDescent="0.3">
      <c r="B383" s="24" t="s">
        <v>169</v>
      </c>
      <c r="C383" s="11">
        <v>2</v>
      </c>
      <c r="D383" s="11">
        <v>2</v>
      </c>
      <c r="E383" s="11">
        <v>2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AA383" s="5">
        <f t="shared" si="30"/>
        <v>0</v>
      </c>
      <c r="AB383" s="5">
        <f>IFERROR(_xlfn.XMATCH(1, AA$1:AA383, 0, -1),0)</f>
        <v>350</v>
      </c>
      <c r="AC383" s="5">
        <f t="shared" si="31"/>
        <v>1</v>
      </c>
    </row>
    <row r="384" spans="2:29" ht="10.5" customHeight="1" x14ac:dyDescent="0.3">
      <c r="B384" s="24" t="s">
        <v>130</v>
      </c>
      <c r="C384" s="11">
        <v>14</v>
      </c>
      <c r="D384" s="11">
        <v>13</v>
      </c>
      <c r="E384" s="11">
        <v>16</v>
      </c>
      <c r="F384" s="11">
        <v>15</v>
      </c>
      <c r="G384" s="11">
        <v>17</v>
      </c>
      <c r="H384" s="11">
        <v>21</v>
      </c>
      <c r="I384" s="11">
        <v>18</v>
      </c>
      <c r="J384" s="11">
        <v>14</v>
      </c>
      <c r="K384" s="11">
        <v>17</v>
      </c>
      <c r="L384" s="11">
        <v>15</v>
      </c>
      <c r="AA384" s="5">
        <f t="shared" si="30"/>
        <v>0</v>
      </c>
      <c r="AB384" s="5">
        <f>IFERROR(_xlfn.XMATCH(1, AA$1:AA384, 0, -1),0)</f>
        <v>350</v>
      </c>
      <c r="AC384" s="5">
        <f t="shared" si="31"/>
        <v>2</v>
      </c>
    </row>
    <row r="385" spans="1:29" ht="10.5" customHeight="1" x14ac:dyDescent="0.3">
      <c r="B385" s="24" t="s">
        <v>60</v>
      </c>
      <c r="C385" s="11">
        <v>35</v>
      </c>
      <c r="D385" s="11">
        <v>33</v>
      </c>
      <c r="E385" s="11">
        <v>37</v>
      </c>
      <c r="F385" s="11">
        <v>35</v>
      </c>
      <c r="G385" s="11">
        <v>32</v>
      </c>
      <c r="H385" s="11">
        <v>30</v>
      </c>
      <c r="I385" s="11">
        <v>26</v>
      </c>
      <c r="J385" s="11">
        <v>29</v>
      </c>
      <c r="K385" s="11">
        <v>28</v>
      </c>
      <c r="L385" s="11">
        <v>26</v>
      </c>
      <c r="AA385" s="5">
        <f t="shared" si="30"/>
        <v>0</v>
      </c>
      <c r="AB385" s="5">
        <f>IFERROR(_xlfn.XMATCH(1, AA$1:AA385, 0, -1),0)</f>
        <v>350</v>
      </c>
      <c r="AC385" s="5">
        <f t="shared" si="31"/>
        <v>3</v>
      </c>
    </row>
    <row r="386" spans="1:29" ht="10.5" customHeight="1" x14ac:dyDescent="0.3">
      <c r="B386" s="24" t="s">
        <v>110</v>
      </c>
      <c r="C386" s="11">
        <v>17</v>
      </c>
      <c r="D386" s="11">
        <v>18</v>
      </c>
      <c r="E386" s="11">
        <v>21</v>
      </c>
      <c r="F386" s="11">
        <v>26</v>
      </c>
      <c r="G386" s="11">
        <v>24</v>
      </c>
      <c r="H386" s="11">
        <v>26</v>
      </c>
      <c r="I386" s="11">
        <v>25</v>
      </c>
      <c r="J386" s="11">
        <v>26</v>
      </c>
      <c r="K386" s="11">
        <v>30</v>
      </c>
      <c r="L386" s="11">
        <v>22</v>
      </c>
      <c r="AA386" s="5">
        <f t="shared" ref="AA386:AA449" si="36">COUNTA(A386)</f>
        <v>0</v>
      </c>
      <c r="AB386" s="5">
        <f>IFERROR(_xlfn.XMATCH(1, AA$1:AA386, 0, -1),0)</f>
        <v>350</v>
      </c>
      <c r="AC386" s="5">
        <f t="shared" ref="AC386:AC449" si="37">IF(OR(ROW()=AB386,B386=""),"",MOD(ROW()-AB386,4) + IF(AND(MOD(ROW()-AB386,4)=0,$B387&lt;&gt;""),4,0))</f>
        <v>0</v>
      </c>
    </row>
    <row r="387" spans="1:29" ht="10.5" customHeight="1" x14ac:dyDescent="0.3">
      <c r="C387" s="11"/>
      <c r="D387" s="11"/>
      <c r="E387" s="11"/>
      <c r="H387" s="16"/>
      <c r="I387" s="16"/>
      <c r="J387" s="16"/>
      <c r="K387" s="16"/>
      <c r="L387" s="16" t="s">
        <v>180</v>
      </c>
      <c r="AA387" s="5">
        <f t="shared" si="36"/>
        <v>0</v>
      </c>
      <c r="AB387" s="5">
        <f>IFERROR(_xlfn.XMATCH(1, AA$1:AA387, 0, -1),0)</f>
        <v>350</v>
      </c>
      <c r="AC387" s="5" t="str">
        <f t="shared" si="37"/>
        <v/>
      </c>
    </row>
    <row r="388" spans="1:29" ht="14" customHeight="1" x14ac:dyDescent="0.3">
      <c r="B388" s="2" t="s">
        <v>374</v>
      </c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AA388" s="5">
        <f t="shared" si="36"/>
        <v>0</v>
      </c>
      <c r="AB388" s="5">
        <f>IFERROR(_xlfn.XMATCH(1, AA$1:AA388, 0, -1),0)</f>
        <v>350</v>
      </c>
      <c r="AC388" s="5">
        <f t="shared" si="37"/>
        <v>2</v>
      </c>
    </row>
    <row r="389" spans="1:29" ht="10.5" customHeight="1" x14ac:dyDescent="0.3">
      <c r="C389" s="4"/>
      <c r="D389" s="4"/>
      <c r="E389" s="4"/>
      <c r="F389" s="4"/>
      <c r="G389" s="4"/>
      <c r="H389" s="4"/>
      <c r="I389" s="4"/>
      <c r="J389" s="4"/>
      <c r="K389" s="4"/>
      <c r="L389" s="4"/>
      <c r="AA389" s="5">
        <f t="shared" si="36"/>
        <v>0</v>
      </c>
      <c r="AB389" s="5">
        <f>IFERROR(_xlfn.XMATCH(1, AA$1:AA389, 0, -1),0)</f>
        <v>350</v>
      </c>
      <c r="AC389" s="5" t="str">
        <f t="shared" si="37"/>
        <v/>
      </c>
    </row>
    <row r="390" spans="1:29" ht="10.5" customHeight="1" x14ac:dyDescent="0.3">
      <c r="A390" s="5" t="s">
        <v>483</v>
      </c>
      <c r="B390" s="23" t="s">
        <v>484</v>
      </c>
      <c r="C390" s="1">
        <f>C$3</f>
        <v>2016</v>
      </c>
      <c r="D390" s="1">
        <f t="shared" ref="D390:L390" si="38">D$3</f>
        <v>2017</v>
      </c>
      <c r="E390" s="1">
        <f t="shared" si="38"/>
        <v>2018</v>
      </c>
      <c r="F390" s="1">
        <f t="shared" si="38"/>
        <v>2019</v>
      </c>
      <c r="G390" s="1">
        <f t="shared" si="38"/>
        <v>2020</v>
      </c>
      <c r="H390" s="1">
        <f t="shared" si="38"/>
        <v>2021</v>
      </c>
      <c r="I390" s="1">
        <f t="shared" si="38"/>
        <v>2022</v>
      </c>
      <c r="J390" s="1">
        <f t="shared" si="38"/>
        <v>2023</v>
      </c>
      <c r="K390" s="1">
        <f t="shared" si="38"/>
        <v>2024</v>
      </c>
      <c r="L390" s="1">
        <f t="shared" si="38"/>
        <v>2025</v>
      </c>
      <c r="AA390" s="5">
        <f t="shared" si="36"/>
        <v>1</v>
      </c>
      <c r="AB390" s="5">
        <f>IFERROR(_xlfn.XMATCH(1, AA$1:AA390, 0, -1),0)</f>
        <v>390</v>
      </c>
      <c r="AC390" s="5" t="str">
        <f t="shared" si="37"/>
        <v/>
      </c>
    </row>
    <row r="391" spans="1:29" ht="10.5" customHeight="1" x14ac:dyDescent="0.3">
      <c r="A391" s="5" t="s">
        <v>483</v>
      </c>
      <c r="B391" s="29" t="s">
        <v>181</v>
      </c>
      <c r="C391" s="30" t="s">
        <v>485</v>
      </c>
      <c r="D391" s="30" t="s">
        <v>485</v>
      </c>
      <c r="E391" s="30" t="s">
        <v>485</v>
      </c>
      <c r="F391" s="30" t="s">
        <v>485</v>
      </c>
      <c r="G391" s="30" t="s">
        <v>485</v>
      </c>
      <c r="H391" s="30" t="s">
        <v>485</v>
      </c>
      <c r="I391" s="30" t="s">
        <v>485</v>
      </c>
      <c r="J391" s="30" t="s">
        <v>485</v>
      </c>
      <c r="K391" s="30" t="s">
        <v>485</v>
      </c>
      <c r="L391" s="30" t="s">
        <v>485</v>
      </c>
      <c r="AA391" s="5">
        <f t="shared" si="36"/>
        <v>1</v>
      </c>
      <c r="AB391" s="5">
        <f>IFERROR(_xlfn.XMATCH(1, AA$1:AA391, 0, -1),0)</f>
        <v>391</v>
      </c>
      <c r="AC391" s="5" t="str">
        <f t="shared" si="37"/>
        <v/>
      </c>
    </row>
    <row r="392" spans="1:29" ht="10.5" customHeight="1" x14ac:dyDescent="0.3">
      <c r="B392" s="24" t="s">
        <v>124</v>
      </c>
      <c r="C392" s="11">
        <v>24</v>
      </c>
      <c r="D392" s="11">
        <v>17</v>
      </c>
      <c r="E392" s="11">
        <v>14</v>
      </c>
      <c r="F392" s="11">
        <v>10</v>
      </c>
      <c r="G392" s="11">
        <v>10</v>
      </c>
      <c r="H392" s="11">
        <v>14</v>
      </c>
      <c r="I392" s="11">
        <v>22</v>
      </c>
      <c r="J392" s="11">
        <v>34</v>
      </c>
      <c r="K392" s="11">
        <v>35</v>
      </c>
      <c r="L392" s="11">
        <v>39</v>
      </c>
      <c r="AA392" s="5">
        <f t="shared" si="36"/>
        <v>0</v>
      </c>
      <c r="AB392" s="5">
        <f>IFERROR(_xlfn.XMATCH(1, AA$1:AA392, 0, -1),0)</f>
        <v>391</v>
      </c>
      <c r="AC392" s="5">
        <f t="shared" si="37"/>
        <v>1</v>
      </c>
    </row>
    <row r="393" spans="1:29" ht="10.5" customHeight="1" x14ac:dyDescent="0.3">
      <c r="B393" s="24" t="s">
        <v>137</v>
      </c>
      <c r="C393" s="11">
        <v>16</v>
      </c>
      <c r="D393" s="11">
        <v>14</v>
      </c>
      <c r="E393" s="11">
        <v>17</v>
      </c>
      <c r="F393" s="11">
        <v>20</v>
      </c>
      <c r="G393" s="11">
        <v>20</v>
      </c>
      <c r="H393" s="11">
        <v>18</v>
      </c>
      <c r="I393" s="11">
        <v>16</v>
      </c>
      <c r="J393" s="11">
        <v>14</v>
      </c>
      <c r="K393" s="11">
        <v>18</v>
      </c>
      <c r="L393" s="11">
        <v>18</v>
      </c>
      <c r="AA393" s="5">
        <f t="shared" si="36"/>
        <v>0</v>
      </c>
      <c r="AB393" s="5">
        <f>IFERROR(_xlfn.XMATCH(1, AA$1:AA393, 0, -1),0)</f>
        <v>391</v>
      </c>
      <c r="AC393" s="5">
        <f t="shared" si="37"/>
        <v>2</v>
      </c>
    </row>
    <row r="394" spans="1:29" ht="10.5" customHeight="1" x14ac:dyDescent="0.3">
      <c r="B394" s="24" t="s">
        <v>83</v>
      </c>
      <c r="C394" s="11">
        <v>13</v>
      </c>
      <c r="D394" s="11">
        <v>15</v>
      </c>
      <c r="E394" s="11">
        <v>15</v>
      </c>
      <c r="F394" s="11">
        <v>16</v>
      </c>
      <c r="G394" s="11">
        <v>17</v>
      </c>
      <c r="H394" s="11">
        <v>21</v>
      </c>
      <c r="I394" s="11">
        <v>19</v>
      </c>
      <c r="J394" s="11">
        <v>19</v>
      </c>
      <c r="K394" s="11">
        <v>18</v>
      </c>
      <c r="L394" s="11">
        <v>20</v>
      </c>
      <c r="AA394" s="5">
        <f t="shared" si="36"/>
        <v>0</v>
      </c>
      <c r="AB394" s="5">
        <f>IFERROR(_xlfn.XMATCH(1, AA$1:AA394, 0, -1),0)</f>
        <v>391</v>
      </c>
      <c r="AC394" s="5">
        <f t="shared" si="37"/>
        <v>3</v>
      </c>
    </row>
    <row r="395" spans="1:29" ht="10.5" customHeight="1" x14ac:dyDescent="0.3">
      <c r="B395" s="24" t="s">
        <v>101</v>
      </c>
      <c r="C395" s="11">
        <v>30</v>
      </c>
      <c r="D395" s="11">
        <v>30</v>
      </c>
      <c r="E395" s="11">
        <v>30</v>
      </c>
      <c r="F395" s="11">
        <v>32</v>
      </c>
      <c r="G395" s="11">
        <v>32</v>
      </c>
      <c r="H395" s="11">
        <v>32</v>
      </c>
      <c r="I395" s="11">
        <v>30</v>
      </c>
      <c r="J395" s="11">
        <v>31</v>
      </c>
      <c r="K395" s="11">
        <v>30</v>
      </c>
      <c r="L395" s="11">
        <v>33</v>
      </c>
      <c r="AA395" s="5">
        <f t="shared" si="36"/>
        <v>0</v>
      </c>
      <c r="AB395" s="5">
        <f>IFERROR(_xlfn.XMATCH(1, AA$1:AA395, 0, -1),0)</f>
        <v>391</v>
      </c>
      <c r="AC395" s="5">
        <f t="shared" si="37"/>
        <v>4</v>
      </c>
    </row>
    <row r="396" spans="1:29" ht="10.5" customHeight="1" x14ac:dyDescent="0.3">
      <c r="B396" s="24" t="s">
        <v>71</v>
      </c>
      <c r="C396" s="11">
        <v>4</v>
      </c>
      <c r="D396" s="11">
        <v>5</v>
      </c>
      <c r="E396" s="11">
        <v>4</v>
      </c>
      <c r="F396" s="11">
        <v>4</v>
      </c>
      <c r="G396" s="11">
        <v>3</v>
      </c>
      <c r="H396" s="11">
        <v>4</v>
      </c>
      <c r="I396" s="11">
        <v>5</v>
      </c>
      <c r="J396" s="11">
        <v>4</v>
      </c>
      <c r="K396" s="11">
        <v>2</v>
      </c>
      <c r="L396" s="11">
        <v>5</v>
      </c>
      <c r="AA396" s="5">
        <f t="shared" si="36"/>
        <v>0</v>
      </c>
      <c r="AB396" s="5">
        <f>IFERROR(_xlfn.XMATCH(1, AA$1:AA396, 0, -1),0)</f>
        <v>391</v>
      </c>
      <c r="AC396" s="5">
        <f t="shared" si="37"/>
        <v>1</v>
      </c>
    </row>
    <row r="397" spans="1:29" ht="10.5" customHeight="1" x14ac:dyDescent="0.3">
      <c r="B397" s="24" t="s">
        <v>127</v>
      </c>
      <c r="C397" s="11">
        <v>6</v>
      </c>
      <c r="D397" s="11">
        <v>4</v>
      </c>
      <c r="E397" s="11">
        <v>2</v>
      </c>
      <c r="F397" s="11">
        <v>4</v>
      </c>
      <c r="G397" s="11">
        <v>4</v>
      </c>
      <c r="H397" s="11">
        <v>5</v>
      </c>
      <c r="I397" s="11">
        <v>3</v>
      </c>
      <c r="J397" s="11">
        <v>3</v>
      </c>
      <c r="K397" s="11">
        <v>2</v>
      </c>
      <c r="L397" s="11">
        <v>2</v>
      </c>
      <c r="AA397" s="5">
        <f t="shared" si="36"/>
        <v>0</v>
      </c>
      <c r="AB397" s="5">
        <f>IFERROR(_xlfn.XMATCH(1, AA$1:AA397, 0, -1),0)</f>
        <v>391</v>
      </c>
      <c r="AC397" s="5">
        <f t="shared" si="37"/>
        <v>2</v>
      </c>
    </row>
    <row r="398" spans="1:29" ht="10.5" customHeight="1" x14ac:dyDescent="0.3">
      <c r="B398" s="24" t="s">
        <v>322</v>
      </c>
      <c r="C398" s="11">
        <v>18</v>
      </c>
      <c r="D398" s="11">
        <v>16</v>
      </c>
      <c r="E398" s="11">
        <v>16</v>
      </c>
      <c r="F398" s="11">
        <v>17</v>
      </c>
      <c r="G398" s="11">
        <v>13</v>
      </c>
      <c r="H398" s="11">
        <v>16</v>
      </c>
      <c r="I398" s="11">
        <v>14</v>
      </c>
      <c r="J398" s="11">
        <v>19</v>
      </c>
      <c r="K398" s="11">
        <v>16</v>
      </c>
      <c r="L398" s="11">
        <v>21</v>
      </c>
      <c r="AA398" s="5">
        <f t="shared" si="36"/>
        <v>0</v>
      </c>
      <c r="AB398" s="5">
        <f>IFERROR(_xlfn.XMATCH(1, AA$1:AA398, 0, -1),0)</f>
        <v>391</v>
      </c>
      <c r="AC398" s="5">
        <f t="shared" si="37"/>
        <v>3</v>
      </c>
    </row>
    <row r="399" spans="1:29" ht="10.5" customHeight="1" x14ac:dyDescent="0.3">
      <c r="B399" s="24" t="s">
        <v>77</v>
      </c>
      <c r="C399" s="11">
        <v>62</v>
      </c>
      <c r="D399" s="11">
        <v>55</v>
      </c>
      <c r="E399" s="11">
        <v>54</v>
      </c>
      <c r="F399" s="11">
        <v>47</v>
      </c>
      <c r="G399" s="11">
        <v>47</v>
      </c>
      <c r="H399" s="11">
        <v>49</v>
      </c>
      <c r="I399" s="11">
        <v>51</v>
      </c>
      <c r="J399" s="11">
        <v>53</v>
      </c>
      <c r="K399" s="11">
        <v>60</v>
      </c>
      <c r="L399" s="11">
        <v>57</v>
      </c>
      <c r="AA399" s="5">
        <f t="shared" si="36"/>
        <v>0</v>
      </c>
      <c r="AB399" s="5">
        <f>IFERROR(_xlfn.XMATCH(1, AA$1:AA399, 0, -1),0)</f>
        <v>391</v>
      </c>
      <c r="AC399" s="5">
        <f t="shared" si="37"/>
        <v>4</v>
      </c>
    </row>
    <row r="400" spans="1:29" ht="10.5" customHeight="1" x14ac:dyDescent="0.3">
      <c r="B400" s="24" t="s">
        <v>66</v>
      </c>
      <c r="C400" s="11">
        <v>35</v>
      </c>
      <c r="D400" s="11">
        <v>37</v>
      </c>
      <c r="E400" s="11">
        <v>37</v>
      </c>
      <c r="F400" s="11">
        <v>37</v>
      </c>
      <c r="G400" s="11">
        <v>33</v>
      </c>
      <c r="H400" s="11">
        <v>38</v>
      </c>
      <c r="I400" s="11">
        <v>39</v>
      </c>
      <c r="J400" s="11">
        <v>46</v>
      </c>
      <c r="K400" s="11">
        <v>48</v>
      </c>
      <c r="L400" s="11">
        <v>42</v>
      </c>
      <c r="AA400" s="5">
        <f t="shared" si="36"/>
        <v>0</v>
      </c>
      <c r="AB400" s="5">
        <f>IFERROR(_xlfn.XMATCH(1, AA$1:AA400, 0, -1),0)</f>
        <v>391</v>
      </c>
      <c r="AC400" s="5">
        <f t="shared" si="37"/>
        <v>1</v>
      </c>
    </row>
    <row r="401" spans="2:29" ht="10.5" customHeight="1" x14ac:dyDescent="0.3">
      <c r="B401" s="24" t="s">
        <v>267</v>
      </c>
      <c r="C401" s="11">
        <v>19</v>
      </c>
      <c r="D401" s="11">
        <v>20</v>
      </c>
      <c r="E401" s="11">
        <v>17</v>
      </c>
      <c r="F401" s="11">
        <v>15</v>
      </c>
      <c r="G401" s="11">
        <v>14</v>
      </c>
      <c r="H401" s="11">
        <v>17</v>
      </c>
      <c r="I401" s="11">
        <v>18</v>
      </c>
      <c r="J401" s="11">
        <v>25</v>
      </c>
      <c r="K401" s="11">
        <v>31</v>
      </c>
      <c r="L401" s="11">
        <v>27</v>
      </c>
      <c r="AA401" s="5">
        <f t="shared" si="36"/>
        <v>0</v>
      </c>
      <c r="AB401" s="5">
        <f>IFERROR(_xlfn.XMATCH(1, AA$1:AA401, 0, -1),0)</f>
        <v>391</v>
      </c>
      <c r="AC401" s="5">
        <f t="shared" si="37"/>
        <v>2</v>
      </c>
    </row>
    <row r="402" spans="2:29" ht="10.5" customHeight="1" x14ac:dyDescent="0.3">
      <c r="B402" s="24" t="s">
        <v>120</v>
      </c>
      <c r="C402" s="11">
        <v>25</v>
      </c>
      <c r="D402" s="11">
        <v>18</v>
      </c>
      <c r="E402" s="11">
        <v>14</v>
      </c>
      <c r="F402" s="11">
        <v>10</v>
      </c>
      <c r="G402" s="11">
        <v>7</v>
      </c>
      <c r="H402" s="11">
        <v>6</v>
      </c>
      <c r="I402" s="11">
        <v>12</v>
      </c>
      <c r="J402" s="11">
        <v>20</v>
      </c>
      <c r="K402" s="11">
        <v>30</v>
      </c>
      <c r="L402" s="11">
        <v>36</v>
      </c>
      <c r="AA402" s="5">
        <f t="shared" si="36"/>
        <v>0</v>
      </c>
      <c r="AB402" s="5">
        <f>IFERROR(_xlfn.XMATCH(1, AA$1:AA402, 0, -1),0)</f>
        <v>391</v>
      </c>
      <c r="AC402" s="5">
        <f t="shared" si="37"/>
        <v>3</v>
      </c>
    </row>
    <row r="403" spans="2:29" ht="10.5" customHeight="1" x14ac:dyDescent="0.3">
      <c r="B403" s="24" t="s">
        <v>117</v>
      </c>
      <c r="C403" s="11">
        <v>43</v>
      </c>
      <c r="D403" s="11">
        <v>36</v>
      </c>
      <c r="E403" s="11">
        <v>26</v>
      </c>
      <c r="F403" s="11">
        <v>16</v>
      </c>
      <c r="G403" s="11">
        <v>11</v>
      </c>
      <c r="H403" s="11">
        <v>3</v>
      </c>
      <c r="I403" s="11">
        <v>0</v>
      </c>
      <c r="J403" s="11">
        <v>0</v>
      </c>
      <c r="K403" s="11">
        <v>0</v>
      </c>
      <c r="L403" s="11">
        <v>0</v>
      </c>
      <c r="AA403" s="5">
        <f t="shared" si="36"/>
        <v>0</v>
      </c>
      <c r="AB403" s="5">
        <f>IFERROR(_xlfn.XMATCH(1, AA$1:AA403, 0, -1),0)</f>
        <v>391</v>
      </c>
      <c r="AC403" s="5">
        <f t="shared" si="37"/>
        <v>4</v>
      </c>
    </row>
    <row r="404" spans="2:29" ht="10.5" customHeight="1" x14ac:dyDescent="0.3">
      <c r="B404" s="24" t="s">
        <v>174</v>
      </c>
      <c r="C404" s="11">
        <v>15</v>
      </c>
      <c r="D404" s="11">
        <v>13</v>
      </c>
      <c r="E404" s="11">
        <v>8</v>
      </c>
      <c r="F404" s="11">
        <v>8</v>
      </c>
      <c r="G404" s="11">
        <v>6</v>
      </c>
      <c r="H404" s="11">
        <v>1</v>
      </c>
      <c r="I404" s="11">
        <v>1</v>
      </c>
      <c r="J404" s="11">
        <v>1</v>
      </c>
      <c r="K404" s="11">
        <v>0</v>
      </c>
      <c r="L404" s="11">
        <v>0</v>
      </c>
      <c r="AA404" s="5">
        <f t="shared" si="36"/>
        <v>0</v>
      </c>
      <c r="AB404" s="5">
        <f>IFERROR(_xlfn.XMATCH(1, AA$1:AA404, 0, -1),0)</f>
        <v>391</v>
      </c>
      <c r="AC404" s="5">
        <f t="shared" si="37"/>
        <v>1</v>
      </c>
    </row>
    <row r="405" spans="2:29" ht="10.5" customHeight="1" x14ac:dyDescent="0.3">
      <c r="B405" s="24" t="s">
        <v>6</v>
      </c>
      <c r="C405" s="11">
        <v>32</v>
      </c>
      <c r="D405" s="11">
        <v>29</v>
      </c>
      <c r="E405" s="11">
        <v>27</v>
      </c>
      <c r="F405" s="11">
        <v>29</v>
      </c>
      <c r="G405" s="11">
        <v>26</v>
      </c>
      <c r="H405" s="11">
        <v>32</v>
      </c>
      <c r="I405" s="11">
        <v>32</v>
      </c>
      <c r="J405" s="11">
        <v>29</v>
      </c>
      <c r="K405" s="11">
        <v>24</v>
      </c>
      <c r="L405" s="11">
        <v>23</v>
      </c>
      <c r="AA405" s="5">
        <f t="shared" si="36"/>
        <v>0</v>
      </c>
      <c r="AB405" s="5">
        <f>IFERROR(_xlfn.XMATCH(1, AA$1:AA405, 0, -1),0)</f>
        <v>391</v>
      </c>
      <c r="AC405" s="5">
        <f t="shared" si="37"/>
        <v>2</v>
      </c>
    </row>
    <row r="406" spans="2:29" ht="10.5" customHeight="1" x14ac:dyDescent="0.3">
      <c r="B406" s="24" t="s">
        <v>104</v>
      </c>
      <c r="C406" s="11">
        <v>40</v>
      </c>
      <c r="D406" s="11">
        <v>49</v>
      </c>
      <c r="E406" s="11">
        <v>53</v>
      </c>
      <c r="F406" s="11">
        <v>58</v>
      </c>
      <c r="G406" s="11">
        <v>63</v>
      </c>
      <c r="H406" s="11">
        <v>62</v>
      </c>
      <c r="I406" s="11">
        <v>68</v>
      </c>
      <c r="J406" s="11">
        <v>64</v>
      </c>
      <c r="K406" s="11">
        <v>63</v>
      </c>
      <c r="L406" s="11">
        <v>69</v>
      </c>
      <c r="AA406" s="5">
        <f t="shared" si="36"/>
        <v>0</v>
      </c>
      <c r="AB406" s="5">
        <f>IFERROR(_xlfn.XMATCH(1, AA$1:AA406, 0, -1),0)</f>
        <v>391</v>
      </c>
      <c r="AC406" s="5">
        <f t="shared" si="37"/>
        <v>3</v>
      </c>
    </row>
    <row r="407" spans="2:29" ht="10.5" customHeight="1" x14ac:dyDescent="0.3">
      <c r="B407" s="24" t="s">
        <v>7</v>
      </c>
      <c r="C407" s="11">
        <v>23</v>
      </c>
      <c r="D407" s="11">
        <v>22</v>
      </c>
      <c r="E407" s="11">
        <v>23</v>
      </c>
      <c r="F407" s="11">
        <v>26</v>
      </c>
      <c r="G407" s="11">
        <v>26</v>
      </c>
      <c r="H407" s="11">
        <v>26</v>
      </c>
      <c r="I407" s="11">
        <v>24</v>
      </c>
      <c r="J407" s="11">
        <v>27</v>
      </c>
      <c r="K407" s="11">
        <v>28</v>
      </c>
      <c r="L407" s="11">
        <v>28</v>
      </c>
      <c r="AA407" s="5">
        <f t="shared" si="36"/>
        <v>0</v>
      </c>
      <c r="AB407" s="5">
        <f>IFERROR(_xlfn.XMATCH(1, AA$1:AA407, 0, -1),0)</f>
        <v>391</v>
      </c>
      <c r="AC407" s="5">
        <f t="shared" si="37"/>
        <v>4</v>
      </c>
    </row>
    <row r="408" spans="2:29" ht="10.5" customHeight="1" x14ac:dyDescent="0.3">
      <c r="B408" s="24" t="s">
        <v>74</v>
      </c>
      <c r="C408" s="11">
        <v>16</v>
      </c>
      <c r="D408" s="11">
        <v>20</v>
      </c>
      <c r="E408" s="11">
        <v>15</v>
      </c>
      <c r="F408" s="11">
        <v>17</v>
      </c>
      <c r="G408" s="11">
        <v>16</v>
      </c>
      <c r="H408" s="11">
        <v>12</v>
      </c>
      <c r="I408" s="11">
        <v>8</v>
      </c>
      <c r="J408" s="11">
        <v>13</v>
      </c>
      <c r="K408" s="11">
        <v>12</v>
      </c>
      <c r="L408" s="11">
        <v>14</v>
      </c>
      <c r="AA408" s="5">
        <f t="shared" si="36"/>
        <v>0</v>
      </c>
      <c r="AB408" s="5">
        <f>IFERROR(_xlfn.XMATCH(1, AA$1:AA408, 0, -1),0)</f>
        <v>391</v>
      </c>
      <c r="AC408" s="5">
        <f t="shared" si="37"/>
        <v>1</v>
      </c>
    </row>
    <row r="409" spans="2:29" ht="10.5" customHeight="1" x14ac:dyDescent="0.3">
      <c r="B409" s="24" t="s">
        <v>118</v>
      </c>
      <c r="C409" s="11">
        <v>11</v>
      </c>
      <c r="D409" s="11">
        <v>14</v>
      </c>
      <c r="E409" s="11">
        <v>19</v>
      </c>
      <c r="F409" s="11">
        <v>14</v>
      </c>
      <c r="G409" s="11">
        <v>12</v>
      </c>
      <c r="H409" s="11">
        <v>12</v>
      </c>
      <c r="I409" s="11">
        <v>8</v>
      </c>
      <c r="J409" s="11">
        <v>9</v>
      </c>
      <c r="K409" s="11">
        <v>14</v>
      </c>
      <c r="L409" s="11">
        <v>15</v>
      </c>
      <c r="AA409" s="5">
        <f t="shared" si="36"/>
        <v>0</v>
      </c>
      <c r="AB409" s="5">
        <f>IFERROR(_xlfn.XMATCH(1, AA$1:AA409, 0, -1),0)</f>
        <v>391</v>
      </c>
      <c r="AC409" s="5">
        <f t="shared" si="37"/>
        <v>2</v>
      </c>
    </row>
    <row r="410" spans="2:29" ht="10.5" customHeight="1" x14ac:dyDescent="0.3">
      <c r="B410" s="24" t="s">
        <v>108</v>
      </c>
      <c r="C410" s="11">
        <v>12</v>
      </c>
      <c r="D410" s="11">
        <v>9</v>
      </c>
      <c r="E410" s="11">
        <v>8</v>
      </c>
      <c r="F410" s="11">
        <v>5</v>
      </c>
      <c r="G410" s="11">
        <v>5</v>
      </c>
      <c r="H410" s="11">
        <v>2</v>
      </c>
      <c r="I410" s="11">
        <v>0</v>
      </c>
      <c r="J410" s="11">
        <v>0</v>
      </c>
      <c r="K410" s="11">
        <v>0</v>
      </c>
      <c r="L410" s="11">
        <v>0</v>
      </c>
      <c r="AA410" s="5">
        <f t="shared" si="36"/>
        <v>0</v>
      </c>
      <c r="AB410" s="5">
        <f>IFERROR(_xlfn.XMATCH(1, AA$1:AA410, 0, -1),0)</f>
        <v>391</v>
      </c>
      <c r="AC410" s="5">
        <f t="shared" si="37"/>
        <v>3</v>
      </c>
    </row>
    <row r="411" spans="2:29" ht="10.5" customHeight="1" x14ac:dyDescent="0.3">
      <c r="B411" s="24" t="s">
        <v>3</v>
      </c>
      <c r="C411" s="11">
        <v>67</v>
      </c>
      <c r="D411" s="11">
        <v>64</v>
      </c>
      <c r="E411" s="11">
        <v>63</v>
      </c>
      <c r="F411" s="11">
        <v>54</v>
      </c>
      <c r="G411" s="11">
        <v>58</v>
      </c>
      <c r="H411" s="11">
        <v>50</v>
      </c>
      <c r="I411" s="11">
        <v>46</v>
      </c>
      <c r="J411" s="11">
        <v>45</v>
      </c>
      <c r="K411" s="11">
        <v>46</v>
      </c>
      <c r="L411" s="11">
        <v>47</v>
      </c>
      <c r="AA411" s="5">
        <f t="shared" si="36"/>
        <v>0</v>
      </c>
      <c r="AB411" s="5">
        <f>IFERROR(_xlfn.XMATCH(1, AA$1:AA411, 0, -1),0)</f>
        <v>391</v>
      </c>
      <c r="AC411" s="5">
        <f t="shared" si="37"/>
        <v>4</v>
      </c>
    </row>
    <row r="412" spans="2:29" ht="10.5" customHeight="1" x14ac:dyDescent="0.3">
      <c r="B412" s="24" t="s">
        <v>70</v>
      </c>
      <c r="C412" s="11">
        <v>17</v>
      </c>
      <c r="D412" s="11">
        <v>20</v>
      </c>
      <c r="E412" s="11">
        <v>17</v>
      </c>
      <c r="F412" s="11">
        <v>16</v>
      </c>
      <c r="G412" s="11">
        <v>19</v>
      </c>
      <c r="H412" s="11">
        <v>17</v>
      </c>
      <c r="I412" s="11">
        <v>18</v>
      </c>
      <c r="J412" s="11">
        <v>20</v>
      </c>
      <c r="K412" s="11">
        <v>21</v>
      </c>
      <c r="L412" s="11">
        <v>22</v>
      </c>
      <c r="AA412" s="5">
        <f t="shared" si="36"/>
        <v>0</v>
      </c>
      <c r="AB412" s="5">
        <f>IFERROR(_xlfn.XMATCH(1, AA$1:AA412, 0, -1),0)</f>
        <v>391</v>
      </c>
      <c r="AC412" s="5">
        <f t="shared" si="37"/>
        <v>1</v>
      </c>
    </row>
    <row r="413" spans="2:29" ht="10.5" customHeight="1" x14ac:dyDescent="0.3">
      <c r="B413" s="24" t="s">
        <v>170</v>
      </c>
      <c r="C413" s="11">
        <v>11</v>
      </c>
      <c r="D413" s="11">
        <v>7</v>
      </c>
      <c r="E413" s="11">
        <v>9</v>
      </c>
      <c r="F413" s="11">
        <v>13</v>
      </c>
      <c r="G413" s="11">
        <v>12</v>
      </c>
      <c r="H413" s="11">
        <v>11</v>
      </c>
      <c r="I413" s="11">
        <v>11</v>
      </c>
      <c r="J413" s="11">
        <v>10</v>
      </c>
      <c r="K413" s="11">
        <v>10</v>
      </c>
      <c r="L413" s="11">
        <v>9</v>
      </c>
      <c r="AA413" s="5">
        <f t="shared" si="36"/>
        <v>0</v>
      </c>
      <c r="AB413" s="5">
        <f>IFERROR(_xlfn.XMATCH(1, AA$1:AA413, 0, -1),0)</f>
        <v>391</v>
      </c>
      <c r="AC413" s="5">
        <f t="shared" si="37"/>
        <v>2</v>
      </c>
    </row>
    <row r="414" spans="2:29" ht="10.5" customHeight="1" x14ac:dyDescent="0.3">
      <c r="B414" s="24" t="s">
        <v>109</v>
      </c>
      <c r="C414" s="11">
        <v>64</v>
      </c>
      <c r="D414" s="11">
        <v>60</v>
      </c>
      <c r="E414" s="11">
        <v>60</v>
      </c>
      <c r="F414" s="11">
        <v>69</v>
      </c>
      <c r="G414" s="11">
        <v>66</v>
      </c>
      <c r="H414" s="11">
        <v>68</v>
      </c>
      <c r="I414" s="11">
        <v>62</v>
      </c>
      <c r="J414" s="11">
        <v>74</v>
      </c>
      <c r="K414" s="11">
        <v>76</v>
      </c>
      <c r="L414" s="11">
        <v>70</v>
      </c>
      <c r="AA414" s="5">
        <f t="shared" si="36"/>
        <v>0</v>
      </c>
      <c r="AB414" s="5">
        <f>IFERROR(_xlfn.XMATCH(1, AA$1:AA414, 0, -1),0)</f>
        <v>391</v>
      </c>
      <c r="AC414" s="5">
        <f t="shared" si="37"/>
        <v>3</v>
      </c>
    </row>
    <row r="415" spans="2:29" ht="10.5" customHeight="1" x14ac:dyDescent="0.3">
      <c r="B415" s="24" t="s">
        <v>80</v>
      </c>
      <c r="C415" s="11">
        <v>30</v>
      </c>
      <c r="D415" s="11">
        <v>29</v>
      </c>
      <c r="E415" s="11">
        <v>32</v>
      </c>
      <c r="F415" s="11">
        <v>32</v>
      </c>
      <c r="G415" s="11">
        <v>26</v>
      </c>
      <c r="H415" s="11">
        <v>26</v>
      </c>
      <c r="I415" s="11">
        <v>25</v>
      </c>
      <c r="J415" s="11">
        <v>27</v>
      </c>
      <c r="K415" s="11">
        <v>26</v>
      </c>
      <c r="L415" s="11">
        <v>21</v>
      </c>
      <c r="AA415" s="5">
        <f t="shared" si="36"/>
        <v>0</v>
      </c>
      <c r="AB415" s="5">
        <f>IFERROR(_xlfn.XMATCH(1, AA$1:AA415, 0, -1),0)</f>
        <v>391</v>
      </c>
      <c r="AC415" s="5">
        <f t="shared" si="37"/>
        <v>4</v>
      </c>
    </row>
    <row r="416" spans="2:29" ht="10.5" customHeight="1" x14ac:dyDescent="0.3">
      <c r="B416" s="24" t="s">
        <v>5</v>
      </c>
      <c r="C416" s="11">
        <v>141</v>
      </c>
      <c r="D416" s="11">
        <v>131</v>
      </c>
      <c r="E416" s="11">
        <v>126</v>
      </c>
      <c r="F416" s="11">
        <v>116</v>
      </c>
      <c r="G416" s="11">
        <v>111</v>
      </c>
      <c r="H416" s="11">
        <v>123</v>
      </c>
      <c r="I416" s="11">
        <v>121</v>
      </c>
      <c r="J416" s="11">
        <v>134</v>
      </c>
      <c r="K416" s="11">
        <v>135</v>
      </c>
      <c r="L416" s="11">
        <v>114</v>
      </c>
      <c r="AA416" s="5">
        <f t="shared" si="36"/>
        <v>0</v>
      </c>
      <c r="AB416" s="5">
        <f>IFERROR(_xlfn.XMATCH(1, AA$1:AA416, 0, -1),0)</f>
        <v>391</v>
      </c>
      <c r="AC416" s="5">
        <f t="shared" si="37"/>
        <v>1</v>
      </c>
    </row>
    <row r="417" spans="1:29" ht="10.5" customHeight="1" x14ac:dyDescent="0.3">
      <c r="B417" s="24" t="s">
        <v>15</v>
      </c>
      <c r="C417" s="11">
        <v>59</v>
      </c>
      <c r="D417" s="11">
        <v>58</v>
      </c>
      <c r="E417" s="11">
        <v>57</v>
      </c>
      <c r="F417" s="11">
        <v>59</v>
      </c>
      <c r="G417" s="11">
        <v>65</v>
      </c>
      <c r="H417" s="11">
        <v>65</v>
      </c>
      <c r="I417" s="11">
        <v>63</v>
      </c>
      <c r="J417" s="11">
        <v>67</v>
      </c>
      <c r="K417" s="11">
        <v>67</v>
      </c>
      <c r="L417" s="11">
        <v>65</v>
      </c>
      <c r="AA417" s="5">
        <f t="shared" si="36"/>
        <v>0</v>
      </c>
      <c r="AB417" s="5">
        <f>IFERROR(_xlfn.XMATCH(1, AA$1:AA417, 0, -1),0)</f>
        <v>391</v>
      </c>
      <c r="AC417" s="5">
        <f t="shared" si="37"/>
        <v>2</v>
      </c>
    </row>
    <row r="418" spans="1:29" ht="10.5" customHeight="1" x14ac:dyDescent="0.3">
      <c r="B418" s="24" t="s">
        <v>102</v>
      </c>
      <c r="C418" s="11">
        <v>17</v>
      </c>
      <c r="D418" s="11">
        <v>15</v>
      </c>
      <c r="E418" s="11">
        <v>14</v>
      </c>
      <c r="F418" s="11">
        <v>18</v>
      </c>
      <c r="G418" s="11">
        <v>13</v>
      </c>
      <c r="H418" s="11">
        <v>13</v>
      </c>
      <c r="I418" s="11">
        <v>12</v>
      </c>
      <c r="J418" s="11">
        <v>10</v>
      </c>
      <c r="K418" s="11">
        <v>12</v>
      </c>
      <c r="L418" s="11">
        <v>12</v>
      </c>
      <c r="AA418" s="5">
        <f t="shared" si="36"/>
        <v>0</v>
      </c>
      <c r="AB418" s="5">
        <f>IFERROR(_xlfn.XMATCH(1, AA$1:AA418, 0, -1),0)</f>
        <v>391</v>
      </c>
      <c r="AC418" s="5">
        <f t="shared" si="37"/>
        <v>3</v>
      </c>
    </row>
    <row r="419" spans="1:29" ht="10.5" customHeight="1" x14ac:dyDescent="0.3">
      <c r="B419" s="24" t="s">
        <v>149</v>
      </c>
      <c r="C419" s="11">
        <v>1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  <c r="AA419" s="5">
        <f t="shared" si="36"/>
        <v>0</v>
      </c>
      <c r="AB419" s="5">
        <f>IFERROR(_xlfn.XMATCH(1, AA$1:AA419, 0, -1),0)</f>
        <v>391</v>
      </c>
      <c r="AC419" s="5">
        <f t="shared" si="37"/>
        <v>4</v>
      </c>
    </row>
    <row r="420" spans="1:29" ht="10.5" customHeight="1" x14ac:dyDescent="0.3">
      <c r="B420" s="24" t="s">
        <v>111</v>
      </c>
      <c r="C420" s="11">
        <v>18</v>
      </c>
      <c r="D420" s="11">
        <v>16</v>
      </c>
      <c r="E420" s="11">
        <v>12</v>
      </c>
      <c r="F420" s="11">
        <v>8</v>
      </c>
      <c r="G420" s="11">
        <v>6</v>
      </c>
      <c r="H420" s="11">
        <v>5</v>
      </c>
      <c r="I420" s="11">
        <v>3</v>
      </c>
      <c r="J420" s="11">
        <v>1</v>
      </c>
      <c r="K420" s="11">
        <v>0</v>
      </c>
      <c r="L420" s="11">
        <v>0</v>
      </c>
      <c r="AA420" s="5">
        <f t="shared" si="36"/>
        <v>0</v>
      </c>
      <c r="AB420" s="5">
        <f>IFERROR(_xlfn.XMATCH(1, AA$1:AA420, 0, -1),0)</f>
        <v>391</v>
      </c>
      <c r="AC420" s="5">
        <f t="shared" si="37"/>
        <v>1</v>
      </c>
    </row>
    <row r="421" spans="1:29" ht="10.5" customHeight="1" x14ac:dyDescent="0.3">
      <c r="B421" s="24" t="s">
        <v>10</v>
      </c>
      <c r="C421" s="11">
        <v>7</v>
      </c>
      <c r="D421" s="11">
        <v>7</v>
      </c>
      <c r="E421" s="11">
        <v>8</v>
      </c>
      <c r="F421" s="11">
        <v>7</v>
      </c>
      <c r="G421" s="11">
        <v>6</v>
      </c>
      <c r="H421" s="11">
        <v>9</v>
      </c>
      <c r="I421" s="11">
        <v>11</v>
      </c>
      <c r="J421" s="11">
        <v>11</v>
      </c>
      <c r="K421" s="11">
        <v>12</v>
      </c>
      <c r="L421" s="11">
        <v>12</v>
      </c>
      <c r="AA421" s="5">
        <f t="shared" si="36"/>
        <v>0</v>
      </c>
      <c r="AB421" s="5">
        <f>IFERROR(_xlfn.XMATCH(1, AA$1:AA421, 0, -1),0)</f>
        <v>391</v>
      </c>
      <c r="AC421" s="5">
        <f t="shared" si="37"/>
        <v>2</v>
      </c>
    </row>
    <row r="422" spans="1:29" ht="10.5" customHeight="1" x14ac:dyDescent="0.3">
      <c r="B422" s="24" t="s">
        <v>87</v>
      </c>
      <c r="C422" s="11">
        <v>15</v>
      </c>
      <c r="D422" s="11">
        <v>17</v>
      </c>
      <c r="E422" s="11">
        <v>17</v>
      </c>
      <c r="F422" s="11">
        <v>27</v>
      </c>
      <c r="G422" s="11">
        <v>37</v>
      </c>
      <c r="H422" s="11">
        <v>34</v>
      </c>
      <c r="I422" s="11">
        <v>26</v>
      </c>
      <c r="J422" s="11">
        <v>29</v>
      </c>
      <c r="K422" s="11">
        <v>28</v>
      </c>
      <c r="L422" s="11">
        <v>28</v>
      </c>
      <c r="AA422" s="5">
        <f t="shared" si="36"/>
        <v>0</v>
      </c>
      <c r="AB422" s="5">
        <f>IFERROR(_xlfn.XMATCH(1, AA$1:AA422, 0, -1),0)</f>
        <v>391</v>
      </c>
      <c r="AC422" s="5">
        <f t="shared" si="37"/>
        <v>3</v>
      </c>
    </row>
    <row r="423" spans="1:29" ht="10.5" customHeight="1" x14ac:dyDescent="0.3">
      <c r="B423" s="24" t="s">
        <v>82</v>
      </c>
      <c r="C423" s="11">
        <v>11</v>
      </c>
      <c r="D423" s="11">
        <v>7</v>
      </c>
      <c r="E423" s="11">
        <v>7</v>
      </c>
      <c r="F423" s="11">
        <v>8</v>
      </c>
      <c r="G423" s="11">
        <v>10</v>
      </c>
      <c r="H423" s="11">
        <v>13</v>
      </c>
      <c r="I423" s="11">
        <v>13</v>
      </c>
      <c r="J423" s="11">
        <v>12</v>
      </c>
      <c r="K423" s="11">
        <v>14</v>
      </c>
      <c r="L423" s="11">
        <v>10</v>
      </c>
      <c r="AA423" s="5">
        <f t="shared" si="36"/>
        <v>0</v>
      </c>
      <c r="AB423" s="5">
        <f>IFERROR(_xlfn.XMATCH(1, AA$1:AA423, 0, -1),0)</f>
        <v>391</v>
      </c>
      <c r="AC423" s="5">
        <f t="shared" si="37"/>
        <v>4</v>
      </c>
    </row>
    <row r="424" spans="1:29" ht="10.5" customHeight="1" x14ac:dyDescent="0.3">
      <c r="B424" s="24" t="s">
        <v>154</v>
      </c>
      <c r="C424" s="11">
        <v>17</v>
      </c>
      <c r="D424" s="11">
        <v>15</v>
      </c>
      <c r="E424" s="11">
        <v>13</v>
      </c>
      <c r="F424" s="11">
        <v>8</v>
      </c>
      <c r="G424" s="11">
        <v>8</v>
      </c>
      <c r="H424" s="11">
        <v>8</v>
      </c>
      <c r="I424" s="11">
        <v>7</v>
      </c>
      <c r="J424" s="11">
        <v>15</v>
      </c>
      <c r="K424" s="11">
        <v>16</v>
      </c>
      <c r="L424" s="11">
        <v>19</v>
      </c>
      <c r="AA424" s="5">
        <f t="shared" si="36"/>
        <v>0</v>
      </c>
      <c r="AB424" s="5">
        <f>IFERROR(_xlfn.XMATCH(1, AA$1:AA424, 0, -1),0)</f>
        <v>391</v>
      </c>
      <c r="AC424" s="5">
        <f t="shared" si="37"/>
        <v>1</v>
      </c>
    </row>
    <row r="425" spans="1:29" ht="10.5" customHeight="1" x14ac:dyDescent="0.3">
      <c r="B425" s="24" t="s">
        <v>94</v>
      </c>
      <c r="C425" s="11">
        <v>21</v>
      </c>
      <c r="D425" s="11">
        <v>26</v>
      </c>
      <c r="E425" s="11">
        <v>24</v>
      </c>
      <c r="F425" s="11">
        <v>21</v>
      </c>
      <c r="G425" s="11">
        <v>19</v>
      </c>
      <c r="H425" s="11">
        <v>16</v>
      </c>
      <c r="I425" s="11">
        <v>12</v>
      </c>
      <c r="J425" s="11">
        <v>14</v>
      </c>
      <c r="K425" s="11">
        <v>14</v>
      </c>
      <c r="L425" s="11">
        <v>25</v>
      </c>
      <c r="AA425" s="5">
        <f t="shared" si="36"/>
        <v>0</v>
      </c>
      <c r="AB425" s="5">
        <f>IFERROR(_xlfn.XMATCH(1, AA$1:AA425, 0, -1),0)</f>
        <v>391</v>
      </c>
      <c r="AC425" s="5">
        <f t="shared" si="37"/>
        <v>2</v>
      </c>
    </row>
    <row r="426" spans="1:29" ht="10.5" customHeight="1" x14ac:dyDescent="0.3">
      <c r="B426" s="24" t="s">
        <v>8</v>
      </c>
      <c r="C426" s="11">
        <v>89</v>
      </c>
      <c r="D426" s="11">
        <v>94</v>
      </c>
      <c r="E426" s="11">
        <v>85</v>
      </c>
      <c r="F426" s="11">
        <v>74</v>
      </c>
      <c r="G426" s="11">
        <v>63</v>
      </c>
      <c r="H426" s="11">
        <v>62</v>
      </c>
      <c r="I426" s="11">
        <v>57</v>
      </c>
      <c r="J426" s="11">
        <v>53</v>
      </c>
      <c r="K426" s="11">
        <v>67</v>
      </c>
      <c r="L426" s="11">
        <v>66</v>
      </c>
      <c r="AA426" s="5">
        <f t="shared" si="36"/>
        <v>0</v>
      </c>
      <c r="AB426" s="5">
        <f>IFERROR(_xlfn.XMATCH(1, AA$1:AA426, 0, -1),0)</f>
        <v>391</v>
      </c>
      <c r="AC426" s="5">
        <f t="shared" si="37"/>
        <v>3</v>
      </c>
    </row>
    <row r="427" spans="1:29" ht="10.5" customHeight="1" x14ac:dyDescent="0.3">
      <c r="B427" s="24" t="s">
        <v>76</v>
      </c>
      <c r="C427" s="11">
        <v>1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AA427" s="5">
        <f t="shared" si="36"/>
        <v>0</v>
      </c>
      <c r="AB427" s="5">
        <f>IFERROR(_xlfn.XMATCH(1, AA$1:AA427, 0, -1),0)</f>
        <v>391</v>
      </c>
      <c r="AC427" s="5">
        <f t="shared" si="37"/>
        <v>4</v>
      </c>
    </row>
    <row r="428" spans="1:29" ht="10.5" customHeight="1" x14ac:dyDescent="0.3">
      <c r="A428" s="5" t="s">
        <v>483</v>
      </c>
      <c r="B428" s="27" t="s">
        <v>48</v>
      </c>
      <c r="C428" s="9">
        <v>117</v>
      </c>
      <c r="D428" s="9">
        <v>119</v>
      </c>
      <c r="E428" s="9">
        <v>121</v>
      </c>
      <c r="F428" s="9">
        <v>125</v>
      </c>
      <c r="G428" s="9">
        <v>129</v>
      </c>
      <c r="H428" s="9">
        <v>134</v>
      </c>
      <c r="I428" s="9">
        <v>138</v>
      </c>
      <c r="J428" s="9">
        <v>145</v>
      </c>
      <c r="K428" s="9">
        <v>147</v>
      </c>
      <c r="L428" s="9">
        <v>150</v>
      </c>
      <c r="AA428" s="5">
        <f t="shared" si="36"/>
        <v>1</v>
      </c>
      <c r="AB428" s="5">
        <f>IFERROR(_xlfn.XMATCH(1, AA$1:AA428, 0, -1),0)</f>
        <v>428</v>
      </c>
      <c r="AC428" s="5" t="str">
        <f t="shared" si="37"/>
        <v/>
      </c>
    </row>
    <row r="429" spans="1:29" ht="10.5" customHeight="1" x14ac:dyDescent="0.3">
      <c r="A429" s="5" t="s">
        <v>483</v>
      </c>
      <c r="B429" s="7" t="s">
        <v>1</v>
      </c>
      <c r="C429" s="8">
        <f t="shared" ref="C429:G429" si="39">+C430+C431+C432+C433</f>
        <v>1836</v>
      </c>
      <c r="D429" s="8">
        <f t="shared" si="39"/>
        <v>1849</v>
      </c>
      <c r="E429" s="8">
        <f t="shared" si="39"/>
        <v>1841</v>
      </c>
      <c r="F429" s="8">
        <f t="shared" si="39"/>
        <v>1857</v>
      </c>
      <c r="G429" s="8">
        <f t="shared" si="39"/>
        <v>1873</v>
      </c>
      <c r="H429" s="8">
        <f>+H430+H431+H432+H433</f>
        <v>1886</v>
      </c>
      <c r="I429" s="8">
        <f>+I430+I431+I432+I433</f>
        <v>1886</v>
      </c>
      <c r="J429" s="8">
        <f>+J430+J431+J432+J433</f>
        <v>1834</v>
      </c>
      <c r="K429" s="8">
        <f>+K430+K431+K432+K433</f>
        <v>1877</v>
      </c>
      <c r="L429" s="8">
        <f>+L430+L431+L432+L433</f>
        <v>1887</v>
      </c>
      <c r="AA429" s="5">
        <f t="shared" si="36"/>
        <v>1</v>
      </c>
      <c r="AB429" s="5">
        <f>IFERROR(_xlfn.XMATCH(1, AA$1:AA429, 0, -1),0)</f>
        <v>429</v>
      </c>
      <c r="AC429" s="5" t="str">
        <f t="shared" si="37"/>
        <v/>
      </c>
    </row>
    <row r="430" spans="1:29" ht="10.5" customHeight="1" x14ac:dyDescent="0.3">
      <c r="A430" s="5" t="s">
        <v>483</v>
      </c>
      <c r="B430" s="27" t="s">
        <v>50</v>
      </c>
      <c r="C430" s="9">
        <v>323</v>
      </c>
      <c r="D430" s="9">
        <v>329</v>
      </c>
      <c r="E430" s="9">
        <v>331</v>
      </c>
      <c r="F430" s="9">
        <v>334</v>
      </c>
      <c r="G430" s="9">
        <v>327</v>
      </c>
      <c r="H430" s="9">
        <v>332</v>
      </c>
      <c r="I430" s="9">
        <v>334</v>
      </c>
      <c r="J430" s="9">
        <v>325</v>
      </c>
      <c r="K430" s="9">
        <v>333</v>
      </c>
      <c r="L430" s="9">
        <v>327</v>
      </c>
      <c r="AA430" s="5">
        <f t="shared" si="36"/>
        <v>1</v>
      </c>
      <c r="AB430" s="5">
        <f>IFERROR(_xlfn.XMATCH(1, AA$1:AA430, 0, -1),0)</f>
        <v>430</v>
      </c>
      <c r="AC430" s="5" t="str">
        <f t="shared" si="37"/>
        <v/>
      </c>
    </row>
    <row r="431" spans="1:29" ht="10.5" customHeight="1" x14ac:dyDescent="0.3">
      <c r="A431" s="5" t="s">
        <v>483</v>
      </c>
      <c r="B431" s="27" t="s">
        <v>52</v>
      </c>
      <c r="C431" s="9">
        <v>659</v>
      </c>
      <c r="D431" s="9">
        <v>669</v>
      </c>
      <c r="E431" s="9">
        <v>663</v>
      </c>
      <c r="F431" s="9">
        <v>666</v>
      </c>
      <c r="G431" s="9">
        <v>657</v>
      </c>
      <c r="H431" s="9">
        <v>667</v>
      </c>
      <c r="I431" s="9">
        <v>663</v>
      </c>
      <c r="J431" s="9">
        <v>659</v>
      </c>
      <c r="K431" s="9">
        <v>672</v>
      </c>
      <c r="L431" s="9">
        <v>660</v>
      </c>
      <c r="AA431" s="5">
        <f t="shared" si="36"/>
        <v>1</v>
      </c>
      <c r="AB431" s="5">
        <f>IFERROR(_xlfn.XMATCH(1, AA$1:AA431, 0, -1),0)</f>
        <v>431</v>
      </c>
      <c r="AC431" s="5" t="str">
        <f t="shared" si="37"/>
        <v/>
      </c>
    </row>
    <row r="432" spans="1:29" ht="10.5" customHeight="1" x14ac:dyDescent="0.3">
      <c r="A432" s="5" t="s">
        <v>483</v>
      </c>
      <c r="B432" s="27" t="s">
        <v>53</v>
      </c>
      <c r="C432" s="9">
        <v>428</v>
      </c>
      <c r="D432" s="9">
        <v>431</v>
      </c>
      <c r="E432" s="9">
        <v>425</v>
      </c>
      <c r="F432" s="9">
        <v>426</v>
      </c>
      <c r="G432" s="9">
        <v>415</v>
      </c>
      <c r="H432" s="9">
        <v>386</v>
      </c>
      <c r="I432" s="9">
        <v>389</v>
      </c>
      <c r="J432" s="9">
        <v>358</v>
      </c>
      <c r="K432" s="9">
        <v>370</v>
      </c>
      <c r="L432" s="9">
        <v>400</v>
      </c>
      <c r="AA432" s="5">
        <f t="shared" si="36"/>
        <v>1</v>
      </c>
      <c r="AB432" s="5">
        <f>IFERROR(_xlfn.XMATCH(1, AA$1:AA432, 0, -1),0)</f>
        <v>432</v>
      </c>
      <c r="AC432" s="5" t="str">
        <f t="shared" si="37"/>
        <v/>
      </c>
    </row>
    <row r="433" spans="1:29" ht="10.5" customHeight="1" x14ac:dyDescent="0.3">
      <c r="A433" s="5" t="s">
        <v>483</v>
      </c>
      <c r="B433" s="27" t="s">
        <v>51</v>
      </c>
      <c r="C433" s="12">
        <v>426</v>
      </c>
      <c r="D433" s="12">
        <v>420</v>
      </c>
      <c r="E433" s="12">
        <v>422</v>
      </c>
      <c r="F433" s="12">
        <v>431</v>
      </c>
      <c r="G433" s="12">
        <v>474</v>
      </c>
      <c r="H433" s="12">
        <v>501</v>
      </c>
      <c r="I433" s="12">
        <v>500</v>
      </c>
      <c r="J433" s="12">
        <v>492</v>
      </c>
      <c r="K433" s="12">
        <v>502</v>
      </c>
      <c r="L433" s="12">
        <v>500</v>
      </c>
      <c r="AA433" s="5">
        <f t="shared" si="36"/>
        <v>1</v>
      </c>
      <c r="AB433" s="5">
        <f>IFERROR(_xlfn.XMATCH(1, AA$1:AA433, 0, -1),0)</f>
        <v>433</v>
      </c>
      <c r="AC433" s="5" t="str">
        <f t="shared" si="37"/>
        <v/>
      </c>
    </row>
    <row r="434" spans="1:29" ht="10.5" customHeight="1" x14ac:dyDescent="0.3">
      <c r="C434" s="11"/>
      <c r="D434" s="11"/>
      <c r="E434" s="11"/>
      <c r="H434" s="16"/>
      <c r="I434" s="16"/>
      <c r="J434" s="16"/>
      <c r="K434" s="16"/>
      <c r="L434" s="16" t="s">
        <v>180</v>
      </c>
      <c r="AA434" s="5">
        <f t="shared" si="36"/>
        <v>0</v>
      </c>
      <c r="AB434" s="5">
        <f>IFERROR(_xlfn.XMATCH(1, AA$1:AA434, 0, -1),0)</f>
        <v>433</v>
      </c>
      <c r="AC434" s="5" t="str">
        <f t="shared" si="37"/>
        <v/>
      </c>
    </row>
    <row r="435" spans="1:29" ht="14" customHeight="1" x14ac:dyDescent="0.3">
      <c r="B435" s="2" t="s">
        <v>374</v>
      </c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AA435" s="5">
        <f t="shared" si="36"/>
        <v>0</v>
      </c>
      <c r="AB435" s="5">
        <f>IFERROR(_xlfn.XMATCH(1, AA$1:AA435, 0, -1),0)</f>
        <v>433</v>
      </c>
      <c r="AC435" s="5">
        <f t="shared" si="37"/>
        <v>2</v>
      </c>
    </row>
    <row r="436" spans="1:29" ht="10.5" customHeight="1" x14ac:dyDescent="0.3">
      <c r="C436" s="4"/>
      <c r="D436" s="4"/>
      <c r="E436" s="4"/>
      <c r="F436" s="4"/>
      <c r="G436" s="4"/>
      <c r="H436" s="4"/>
      <c r="I436" s="4"/>
      <c r="J436" s="4"/>
      <c r="K436" s="4"/>
      <c r="L436" s="4"/>
      <c r="AA436" s="5">
        <f t="shared" si="36"/>
        <v>0</v>
      </c>
      <c r="AB436" s="5">
        <f>IFERROR(_xlfn.XMATCH(1, AA$1:AA436, 0, -1),0)</f>
        <v>433</v>
      </c>
      <c r="AC436" s="5" t="str">
        <f t="shared" si="37"/>
        <v/>
      </c>
    </row>
    <row r="437" spans="1:29" ht="10.5" customHeight="1" x14ac:dyDescent="0.3">
      <c r="A437" s="5" t="s">
        <v>483</v>
      </c>
      <c r="B437" s="23" t="s">
        <v>484</v>
      </c>
      <c r="C437" s="1">
        <f>C$3</f>
        <v>2016</v>
      </c>
      <c r="D437" s="1">
        <f t="shared" ref="D437:L437" si="40">D$3</f>
        <v>2017</v>
      </c>
      <c r="E437" s="1">
        <f t="shared" si="40"/>
        <v>2018</v>
      </c>
      <c r="F437" s="1">
        <f t="shared" si="40"/>
        <v>2019</v>
      </c>
      <c r="G437" s="1">
        <f t="shared" si="40"/>
        <v>2020</v>
      </c>
      <c r="H437" s="1">
        <f t="shared" si="40"/>
        <v>2021</v>
      </c>
      <c r="I437" s="1">
        <f t="shared" si="40"/>
        <v>2022</v>
      </c>
      <c r="J437" s="1">
        <f t="shared" si="40"/>
        <v>2023</v>
      </c>
      <c r="K437" s="1">
        <f t="shared" si="40"/>
        <v>2024</v>
      </c>
      <c r="L437" s="1">
        <f t="shared" si="40"/>
        <v>2025</v>
      </c>
      <c r="AA437" s="5">
        <f t="shared" si="36"/>
        <v>1</v>
      </c>
      <c r="AB437" s="5">
        <f>IFERROR(_xlfn.XMATCH(1, AA$1:AA437, 0, -1),0)</f>
        <v>437</v>
      </c>
      <c r="AC437" s="5" t="str">
        <f t="shared" si="37"/>
        <v/>
      </c>
    </row>
    <row r="438" spans="1:29" ht="10.5" customHeight="1" x14ac:dyDescent="0.3">
      <c r="A438" s="5" t="s">
        <v>483</v>
      </c>
      <c r="B438" s="7" t="s">
        <v>362</v>
      </c>
      <c r="C438" s="8">
        <f t="shared" ref="C438:G438" si="41">C439</f>
        <v>1366</v>
      </c>
      <c r="D438" s="8">
        <f t="shared" si="41"/>
        <v>1437</v>
      </c>
      <c r="E438" s="8">
        <f t="shared" si="41"/>
        <v>1329</v>
      </c>
      <c r="F438" s="8">
        <f t="shared" si="41"/>
        <v>1319</v>
      </c>
      <c r="G438" s="8">
        <f t="shared" si="41"/>
        <v>1305</v>
      </c>
      <c r="H438" s="8">
        <f>H439</f>
        <v>1325</v>
      </c>
      <c r="I438" s="8">
        <f>I439</f>
        <v>1315</v>
      </c>
      <c r="J438" s="8">
        <f>J439</f>
        <v>1444</v>
      </c>
      <c r="K438" s="8">
        <f>K439</f>
        <v>1428</v>
      </c>
      <c r="L438" s="8">
        <f>L439</f>
        <v>1358</v>
      </c>
      <c r="AA438" s="5">
        <f t="shared" si="36"/>
        <v>1</v>
      </c>
      <c r="AB438" s="5">
        <f>IFERROR(_xlfn.XMATCH(1, AA$1:AA438, 0, -1),0)</f>
        <v>438</v>
      </c>
      <c r="AC438" s="5" t="str">
        <f t="shared" si="37"/>
        <v/>
      </c>
    </row>
    <row r="439" spans="1:29" ht="10.5" customHeight="1" x14ac:dyDescent="0.3">
      <c r="A439" s="5" t="s">
        <v>483</v>
      </c>
      <c r="B439" s="27" t="s">
        <v>368</v>
      </c>
      <c r="C439" s="12">
        <f t="shared" ref="C439:K439" si="42">SUM(C440:C443)</f>
        <v>1366</v>
      </c>
      <c r="D439" s="12">
        <f t="shared" si="42"/>
        <v>1437</v>
      </c>
      <c r="E439" s="12">
        <f t="shared" si="42"/>
        <v>1329</v>
      </c>
      <c r="F439" s="12">
        <f t="shared" si="42"/>
        <v>1319</v>
      </c>
      <c r="G439" s="12">
        <f t="shared" si="42"/>
        <v>1305</v>
      </c>
      <c r="H439" s="12">
        <f t="shared" si="42"/>
        <v>1325</v>
      </c>
      <c r="I439" s="12">
        <f t="shared" si="42"/>
        <v>1315</v>
      </c>
      <c r="J439" s="12">
        <f t="shared" si="42"/>
        <v>1444</v>
      </c>
      <c r="K439" s="12">
        <f t="shared" si="42"/>
        <v>1428</v>
      </c>
      <c r="L439" s="12">
        <f>SUM(L440:L443)</f>
        <v>1358</v>
      </c>
      <c r="AA439" s="5">
        <f t="shared" si="36"/>
        <v>1</v>
      </c>
      <c r="AB439" s="5">
        <f>IFERROR(_xlfn.XMATCH(1, AA$1:AA439, 0, -1),0)</f>
        <v>439</v>
      </c>
      <c r="AC439" s="5" t="str">
        <f t="shared" si="37"/>
        <v/>
      </c>
    </row>
    <row r="440" spans="1:29" ht="10.5" customHeight="1" x14ac:dyDescent="0.3">
      <c r="B440" s="25" t="s">
        <v>333</v>
      </c>
      <c r="C440" s="10">
        <v>0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1</v>
      </c>
      <c r="AA440" s="5">
        <f t="shared" si="36"/>
        <v>0</v>
      </c>
      <c r="AB440" s="5">
        <f>IFERROR(_xlfn.XMATCH(1, AA$1:AA440, 0, -1),0)</f>
        <v>439</v>
      </c>
      <c r="AC440" s="5">
        <f t="shared" si="37"/>
        <v>1</v>
      </c>
    </row>
    <row r="441" spans="1:29" ht="10.5" customHeight="1" x14ac:dyDescent="0.3">
      <c r="B441" s="25" t="s">
        <v>337</v>
      </c>
      <c r="C441" s="10">
        <v>198</v>
      </c>
      <c r="D441" s="10">
        <v>208</v>
      </c>
      <c r="E441" s="10">
        <v>205</v>
      </c>
      <c r="F441" s="10">
        <v>199</v>
      </c>
      <c r="G441" s="10">
        <v>208</v>
      </c>
      <c r="H441" s="10">
        <v>211</v>
      </c>
      <c r="I441" s="10">
        <v>213</v>
      </c>
      <c r="J441" s="10">
        <v>228</v>
      </c>
      <c r="K441" s="10">
        <v>223</v>
      </c>
      <c r="L441" s="10">
        <v>239</v>
      </c>
      <c r="AA441" s="5">
        <f t="shared" si="36"/>
        <v>0</v>
      </c>
      <c r="AB441" s="5">
        <f>IFERROR(_xlfn.XMATCH(1, AA$1:AA441, 0, -1),0)</f>
        <v>439</v>
      </c>
      <c r="AC441" s="5">
        <f t="shared" si="37"/>
        <v>2</v>
      </c>
    </row>
    <row r="442" spans="1:29" ht="10.5" customHeight="1" x14ac:dyDescent="0.3">
      <c r="B442" s="25" t="s">
        <v>344</v>
      </c>
      <c r="C442" s="10">
        <v>331</v>
      </c>
      <c r="D442" s="10">
        <v>306</v>
      </c>
      <c r="E442" s="10">
        <v>304</v>
      </c>
      <c r="F442" s="10">
        <v>290</v>
      </c>
      <c r="G442" s="10">
        <v>305</v>
      </c>
      <c r="H442" s="10">
        <v>295</v>
      </c>
      <c r="I442" s="10">
        <v>278</v>
      </c>
      <c r="J442" s="10">
        <v>331</v>
      </c>
      <c r="K442" s="10">
        <v>329</v>
      </c>
      <c r="L442" s="10">
        <v>327</v>
      </c>
      <c r="AA442" s="5">
        <f t="shared" si="36"/>
        <v>0</v>
      </c>
      <c r="AB442" s="5">
        <f>IFERROR(_xlfn.XMATCH(1, AA$1:AA442, 0, -1),0)</f>
        <v>439</v>
      </c>
      <c r="AC442" s="5">
        <f t="shared" si="37"/>
        <v>3</v>
      </c>
    </row>
    <row r="443" spans="1:29" ht="10.5" customHeight="1" x14ac:dyDescent="0.3">
      <c r="B443" s="25" t="s">
        <v>349</v>
      </c>
      <c r="C443" s="10">
        <v>837</v>
      </c>
      <c r="D443" s="10">
        <v>923</v>
      </c>
      <c r="E443" s="10">
        <v>820</v>
      </c>
      <c r="F443" s="10">
        <v>830</v>
      </c>
      <c r="G443" s="10">
        <v>792</v>
      </c>
      <c r="H443" s="10">
        <v>819</v>
      </c>
      <c r="I443" s="10">
        <v>824</v>
      </c>
      <c r="J443" s="10">
        <v>885</v>
      </c>
      <c r="K443" s="10">
        <v>876</v>
      </c>
      <c r="L443" s="10">
        <v>791</v>
      </c>
      <c r="AA443" s="5">
        <f t="shared" si="36"/>
        <v>0</v>
      </c>
      <c r="AB443" s="5">
        <f>IFERROR(_xlfn.XMATCH(1, AA$1:AA443, 0, -1),0)</f>
        <v>439</v>
      </c>
      <c r="AC443" s="5">
        <f t="shared" si="37"/>
        <v>4</v>
      </c>
    </row>
    <row r="444" spans="1:29" ht="10.5" customHeight="1" x14ac:dyDescent="0.3">
      <c r="A444" s="5" t="s">
        <v>483</v>
      </c>
      <c r="B444" s="7" t="s">
        <v>197</v>
      </c>
      <c r="C444" s="8">
        <f t="shared" ref="C444:L444" si="43">+C445+C496</f>
        <v>2121</v>
      </c>
      <c r="D444" s="8">
        <f t="shared" si="43"/>
        <v>2604</v>
      </c>
      <c r="E444" s="8">
        <f t="shared" si="43"/>
        <v>2930</v>
      </c>
      <c r="F444" s="8">
        <f t="shared" si="43"/>
        <v>2925</v>
      </c>
      <c r="G444" s="8">
        <f t="shared" si="43"/>
        <v>2824</v>
      </c>
      <c r="H444" s="8">
        <f t="shared" si="43"/>
        <v>2690</v>
      </c>
      <c r="I444" s="8">
        <f t="shared" si="43"/>
        <v>2830</v>
      </c>
      <c r="J444" s="8">
        <f t="shared" si="43"/>
        <v>2985</v>
      </c>
      <c r="K444" s="8">
        <f t="shared" si="43"/>
        <v>3131</v>
      </c>
      <c r="L444" s="8">
        <f t="shared" si="43"/>
        <v>3368</v>
      </c>
      <c r="AA444" s="5">
        <f t="shared" si="36"/>
        <v>1</v>
      </c>
      <c r="AB444" s="5">
        <f>IFERROR(_xlfn.XMATCH(1, AA$1:AA444, 0, -1),0)</f>
        <v>444</v>
      </c>
      <c r="AC444" s="5" t="str">
        <f t="shared" si="37"/>
        <v/>
      </c>
    </row>
    <row r="445" spans="1:29" ht="10.5" customHeight="1" x14ac:dyDescent="0.3">
      <c r="A445" s="5" t="s">
        <v>483</v>
      </c>
      <c r="B445" s="27" t="s">
        <v>365</v>
      </c>
      <c r="C445" s="9">
        <f t="shared" ref="C445:K445" si="44">SUM(C446:C495)-C485</f>
        <v>1745</v>
      </c>
      <c r="D445" s="9">
        <f t="shared" si="44"/>
        <v>2093</v>
      </c>
      <c r="E445" s="9">
        <f t="shared" si="44"/>
        <v>2346</v>
      </c>
      <c r="F445" s="9">
        <f t="shared" si="44"/>
        <v>2249</v>
      </c>
      <c r="G445" s="9">
        <f t="shared" si="44"/>
        <v>2164</v>
      </c>
      <c r="H445" s="9">
        <f t="shared" si="44"/>
        <v>1801</v>
      </c>
      <c r="I445" s="9">
        <f t="shared" si="44"/>
        <v>1714</v>
      </c>
      <c r="J445" s="9">
        <f t="shared" si="44"/>
        <v>1605</v>
      </c>
      <c r="K445" s="9">
        <f t="shared" si="44"/>
        <v>1710</v>
      </c>
      <c r="L445" s="9">
        <f>SUM(L446:L495)-L485</f>
        <v>1876</v>
      </c>
      <c r="AA445" s="5">
        <f t="shared" si="36"/>
        <v>1</v>
      </c>
      <c r="AB445" s="5">
        <f>IFERROR(_xlfn.XMATCH(1, AA$1:AA445, 0, -1),0)</f>
        <v>445</v>
      </c>
      <c r="AC445" s="5" t="str">
        <f t="shared" si="37"/>
        <v/>
      </c>
    </row>
    <row r="446" spans="1:29" ht="10.5" customHeight="1" x14ac:dyDescent="0.3">
      <c r="B446" s="24" t="s">
        <v>200</v>
      </c>
      <c r="C446" s="11">
        <v>6</v>
      </c>
      <c r="D446" s="11">
        <v>13</v>
      </c>
      <c r="E446" s="11">
        <v>28</v>
      </c>
      <c r="F446" s="11">
        <v>19</v>
      </c>
      <c r="G446" s="11">
        <v>18</v>
      </c>
      <c r="H446" s="11">
        <v>17</v>
      </c>
      <c r="I446" s="11">
        <v>20</v>
      </c>
      <c r="J446" s="11">
        <v>14</v>
      </c>
      <c r="K446" s="11">
        <v>8</v>
      </c>
      <c r="L446" s="11">
        <v>6</v>
      </c>
      <c r="AA446" s="5">
        <f t="shared" si="36"/>
        <v>0</v>
      </c>
      <c r="AB446" s="5">
        <f>IFERROR(_xlfn.XMATCH(1, AA$1:AA446, 0, -1),0)</f>
        <v>445</v>
      </c>
      <c r="AC446" s="5">
        <f t="shared" si="37"/>
        <v>1</v>
      </c>
    </row>
    <row r="447" spans="1:29" ht="10.5" customHeight="1" x14ac:dyDescent="0.3">
      <c r="B447" s="24" t="s">
        <v>202</v>
      </c>
      <c r="C447" s="11">
        <v>31</v>
      </c>
      <c r="D447" s="11">
        <v>22</v>
      </c>
      <c r="E447" s="11">
        <v>18</v>
      </c>
      <c r="F447" s="11">
        <v>4</v>
      </c>
      <c r="G447" s="11">
        <v>2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AA447" s="5">
        <f t="shared" si="36"/>
        <v>0</v>
      </c>
      <c r="AB447" s="5">
        <f>IFERROR(_xlfn.XMATCH(1, AA$1:AA447, 0, -1),0)</f>
        <v>445</v>
      </c>
      <c r="AC447" s="5">
        <f t="shared" si="37"/>
        <v>2</v>
      </c>
    </row>
    <row r="448" spans="1:29" ht="10.5" customHeight="1" x14ac:dyDescent="0.3">
      <c r="B448" s="24" t="s">
        <v>472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  <c r="K448" s="11">
        <v>0</v>
      </c>
      <c r="L448" s="11">
        <v>3</v>
      </c>
      <c r="AA448" s="5">
        <f t="shared" si="36"/>
        <v>0</v>
      </c>
      <c r="AB448" s="5">
        <f>IFERROR(_xlfn.XMATCH(1, AA$1:AA448, 0, -1),0)</f>
        <v>445</v>
      </c>
      <c r="AC448" s="5">
        <f t="shared" si="37"/>
        <v>3</v>
      </c>
    </row>
    <row r="449" spans="2:29" ht="10.5" customHeight="1" x14ac:dyDescent="0.3">
      <c r="B449" s="24" t="s">
        <v>410</v>
      </c>
      <c r="C449" s="11">
        <v>0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2</v>
      </c>
      <c r="J449" s="11">
        <v>21</v>
      </c>
      <c r="K449" s="11">
        <v>33</v>
      </c>
      <c r="L449" s="11">
        <v>48</v>
      </c>
      <c r="AA449" s="5">
        <f t="shared" si="36"/>
        <v>0</v>
      </c>
      <c r="AB449" s="5">
        <f>IFERROR(_xlfn.XMATCH(1, AA$1:AA449, 0, -1),0)</f>
        <v>445</v>
      </c>
      <c r="AC449" s="5">
        <f t="shared" si="37"/>
        <v>4</v>
      </c>
    </row>
    <row r="450" spans="2:29" ht="10.5" customHeight="1" x14ac:dyDescent="0.3">
      <c r="B450" s="24" t="s">
        <v>203</v>
      </c>
      <c r="C450" s="11">
        <v>36</v>
      </c>
      <c r="D450" s="11">
        <v>51</v>
      </c>
      <c r="E450" s="11">
        <v>66</v>
      </c>
      <c r="F450" s="11">
        <v>61</v>
      </c>
      <c r="G450" s="11">
        <v>48</v>
      </c>
      <c r="H450" s="11">
        <v>26</v>
      </c>
      <c r="I450" s="11">
        <v>12</v>
      </c>
      <c r="J450" s="11">
        <v>3</v>
      </c>
      <c r="K450" s="11">
        <v>1</v>
      </c>
      <c r="L450" s="11">
        <v>0</v>
      </c>
      <c r="AA450" s="5">
        <f t="shared" ref="AA450:AA513" si="45">COUNTA(A450)</f>
        <v>0</v>
      </c>
      <c r="AB450" s="5">
        <f>IFERROR(_xlfn.XMATCH(1, AA$1:AA450, 0, -1),0)</f>
        <v>445</v>
      </c>
      <c r="AC450" s="5">
        <f t="shared" ref="AC450:AC513" si="46">IF(OR(ROW()=AB450,B450=""),"",MOD(ROW()-AB450,4) + IF(AND(MOD(ROW()-AB450,4)=0,$B451&lt;&gt;""),4,0))</f>
        <v>1</v>
      </c>
    </row>
    <row r="451" spans="2:29" ht="10.5" customHeight="1" x14ac:dyDescent="0.3">
      <c r="B451" s="24" t="s">
        <v>206</v>
      </c>
      <c r="C451" s="11">
        <v>0</v>
      </c>
      <c r="D451" s="11">
        <v>0</v>
      </c>
      <c r="E451" s="11">
        <v>2</v>
      </c>
      <c r="F451" s="11">
        <v>0</v>
      </c>
      <c r="G451" s="11">
        <v>0</v>
      </c>
      <c r="H451" s="11">
        <v>0</v>
      </c>
      <c r="I451" s="11">
        <v>1</v>
      </c>
      <c r="J451" s="11">
        <v>1</v>
      </c>
      <c r="K451" s="11">
        <v>3</v>
      </c>
      <c r="L451" s="11">
        <v>2</v>
      </c>
      <c r="AA451" s="5">
        <f t="shared" si="45"/>
        <v>0</v>
      </c>
      <c r="AB451" s="5">
        <f>IFERROR(_xlfn.XMATCH(1, AA$1:AA451, 0, -1),0)</f>
        <v>445</v>
      </c>
      <c r="AC451" s="5">
        <f t="shared" si="46"/>
        <v>2</v>
      </c>
    </row>
    <row r="452" spans="2:29" ht="10.5" customHeight="1" x14ac:dyDescent="0.3">
      <c r="B452" s="24" t="s">
        <v>207</v>
      </c>
      <c r="C452" s="11">
        <v>14</v>
      </c>
      <c r="D452" s="11">
        <v>12</v>
      </c>
      <c r="E452" s="11">
        <v>13</v>
      </c>
      <c r="F452" s="11">
        <v>13</v>
      </c>
      <c r="G452" s="11">
        <v>10</v>
      </c>
      <c r="H452" s="11">
        <v>9</v>
      </c>
      <c r="I452" s="11">
        <v>14</v>
      </c>
      <c r="J452" s="11">
        <v>10</v>
      </c>
      <c r="K452" s="11">
        <v>20</v>
      </c>
      <c r="L452" s="11">
        <v>14</v>
      </c>
      <c r="AA452" s="5">
        <f t="shared" si="45"/>
        <v>0</v>
      </c>
      <c r="AB452" s="5">
        <f>IFERROR(_xlfn.XMATCH(1, AA$1:AA452, 0, -1),0)</f>
        <v>445</v>
      </c>
      <c r="AC452" s="5">
        <f t="shared" si="46"/>
        <v>3</v>
      </c>
    </row>
    <row r="453" spans="2:29" ht="10.5" customHeight="1" x14ac:dyDescent="0.3">
      <c r="B453" s="24" t="s">
        <v>210</v>
      </c>
      <c r="C453" s="11">
        <v>40</v>
      </c>
      <c r="D453" s="11">
        <v>31</v>
      </c>
      <c r="E453" s="11">
        <v>31</v>
      </c>
      <c r="F453" s="11">
        <v>38</v>
      </c>
      <c r="G453" s="11">
        <v>33</v>
      </c>
      <c r="H453" s="11">
        <v>21</v>
      </c>
      <c r="I453" s="11">
        <v>17</v>
      </c>
      <c r="J453" s="11">
        <v>19</v>
      </c>
      <c r="K453" s="11">
        <v>20</v>
      </c>
      <c r="L453" s="11">
        <v>13</v>
      </c>
      <c r="AA453" s="5">
        <f t="shared" si="45"/>
        <v>0</v>
      </c>
      <c r="AB453" s="5">
        <f>IFERROR(_xlfn.XMATCH(1, AA$1:AA453, 0, -1),0)</f>
        <v>445</v>
      </c>
      <c r="AC453" s="5">
        <f t="shared" si="46"/>
        <v>4</v>
      </c>
    </row>
    <row r="454" spans="2:29" ht="10.5" customHeight="1" x14ac:dyDescent="0.3">
      <c r="B454" s="24" t="s">
        <v>462</v>
      </c>
      <c r="C454" s="11">
        <v>0</v>
      </c>
      <c r="D454" s="11">
        <v>0</v>
      </c>
      <c r="E454" s="11">
        <v>2</v>
      </c>
      <c r="F454" s="11">
        <v>21</v>
      </c>
      <c r="G454" s="11">
        <v>18</v>
      </c>
      <c r="H454" s="11">
        <v>14</v>
      </c>
      <c r="I454" s="11">
        <v>23</v>
      </c>
      <c r="J454" s="11">
        <v>15</v>
      </c>
      <c r="K454" s="11">
        <v>13</v>
      </c>
      <c r="L454" s="11">
        <v>6</v>
      </c>
      <c r="AA454" s="5">
        <f t="shared" si="45"/>
        <v>0</v>
      </c>
      <c r="AB454" s="5">
        <f>IFERROR(_xlfn.XMATCH(1, AA$1:AA454, 0, -1),0)</f>
        <v>445</v>
      </c>
      <c r="AC454" s="5">
        <f t="shared" si="46"/>
        <v>1</v>
      </c>
    </row>
    <row r="455" spans="2:29" ht="10.5" customHeight="1" x14ac:dyDescent="0.3">
      <c r="B455" s="24" t="s">
        <v>212</v>
      </c>
      <c r="C455" s="11">
        <v>69</v>
      </c>
      <c r="D455" s="11">
        <v>118</v>
      </c>
      <c r="E455" s="11">
        <v>161</v>
      </c>
      <c r="F455" s="11">
        <v>136</v>
      </c>
      <c r="G455" s="11">
        <v>126</v>
      </c>
      <c r="H455" s="11">
        <v>105</v>
      </c>
      <c r="I455" s="11">
        <v>82</v>
      </c>
      <c r="J455" s="11">
        <v>69</v>
      </c>
      <c r="K455" s="11">
        <v>77</v>
      </c>
      <c r="L455" s="11">
        <v>82</v>
      </c>
      <c r="AA455" s="5">
        <f t="shared" si="45"/>
        <v>0</v>
      </c>
      <c r="AB455" s="5">
        <f>IFERROR(_xlfn.XMATCH(1, AA$1:AA455, 0, -1),0)</f>
        <v>445</v>
      </c>
      <c r="AC455" s="5">
        <f t="shared" si="46"/>
        <v>2</v>
      </c>
    </row>
    <row r="456" spans="2:29" ht="10.5" customHeight="1" x14ac:dyDescent="0.3">
      <c r="B456" s="24" t="s">
        <v>213</v>
      </c>
      <c r="C456" s="11">
        <v>0</v>
      </c>
      <c r="D456" s="11">
        <v>0</v>
      </c>
      <c r="E456" s="11">
        <v>0</v>
      </c>
      <c r="F456" s="11">
        <v>1</v>
      </c>
      <c r="G456" s="11">
        <v>0</v>
      </c>
      <c r="H456" s="11">
        <v>1</v>
      </c>
      <c r="I456" s="11">
        <v>0</v>
      </c>
      <c r="J456" s="11">
        <v>0</v>
      </c>
      <c r="K456" s="11">
        <v>0</v>
      </c>
      <c r="L456" s="11">
        <v>0</v>
      </c>
      <c r="AA456" s="5">
        <f t="shared" si="45"/>
        <v>0</v>
      </c>
      <c r="AB456" s="5">
        <f>IFERROR(_xlfn.XMATCH(1, AA$1:AA456, 0, -1),0)</f>
        <v>445</v>
      </c>
      <c r="AC456" s="5">
        <f t="shared" si="46"/>
        <v>3</v>
      </c>
    </row>
    <row r="457" spans="2:29" ht="10.5" customHeight="1" x14ac:dyDescent="0.3">
      <c r="B457" s="24" t="s">
        <v>215</v>
      </c>
      <c r="C457" s="11">
        <v>27</v>
      </c>
      <c r="D457" s="11">
        <v>22</v>
      </c>
      <c r="E457" s="11">
        <v>15</v>
      </c>
      <c r="F457" s="11">
        <v>20</v>
      </c>
      <c r="G457" s="11">
        <v>10</v>
      </c>
      <c r="H457" s="11">
        <v>8</v>
      </c>
      <c r="I457" s="11">
        <v>4</v>
      </c>
      <c r="J457" s="11">
        <v>11</v>
      </c>
      <c r="K457" s="11">
        <v>18</v>
      </c>
      <c r="L457" s="11">
        <v>18</v>
      </c>
      <c r="AA457" s="5">
        <f t="shared" si="45"/>
        <v>0</v>
      </c>
      <c r="AB457" s="5">
        <f>IFERROR(_xlfn.XMATCH(1, AA$1:AA457, 0, -1),0)</f>
        <v>445</v>
      </c>
      <c r="AC457" s="5">
        <f t="shared" si="46"/>
        <v>4</v>
      </c>
    </row>
    <row r="458" spans="2:29" ht="10.5" customHeight="1" x14ac:dyDescent="0.3">
      <c r="B458" s="24" t="s">
        <v>217</v>
      </c>
      <c r="C458" s="11">
        <v>415</v>
      </c>
      <c r="D458" s="11">
        <v>411</v>
      </c>
      <c r="E458" s="11">
        <v>428</v>
      </c>
      <c r="F458" s="11">
        <v>383</v>
      </c>
      <c r="G458" s="11">
        <v>364</v>
      </c>
      <c r="H458" s="11">
        <v>276</v>
      </c>
      <c r="I458" s="11">
        <v>243</v>
      </c>
      <c r="J458" s="11">
        <v>237</v>
      </c>
      <c r="K458" s="11">
        <v>211</v>
      </c>
      <c r="L458" s="11">
        <v>219</v>
      </c>
      <c r="AA458" s="5">
        <f t="shared" si="45"/>
        <v>0</v>
      </c>
      <c r="AB458" s="5">
        <f>IFERROR(_xlfn.XMATCH(1, AA$1:AA458, 0, -1),0)</f>
        <v>445</v>
      </c>
      <c r="AC458" s="5">
        <f t="shared" si="46"/>
        <v>1</v>
      </c>
    </row>
    <row r="459" spans="2:29" ht="10.5" customHeight="1" x14ac:dyDescent="0.3">
      <c r="B459" s="24" t="s">
        <v>218</v>
      </c>
      <c r="C459" s="11">
        <v>130</v>
      </c>
      <c r="D459" s="11">
        <v>208</v>
      </c>
      <c r="E459" s="11">
        <v>234</v>
      </c>
      <c r="F459" s="11">
        <v>226</v>
      </c>
      <c r="G459" s="11">
        <v>256</v>
      </c>
      <c r="H459" s="11">
        <v>205</v>
      </c>
      <c r="I459" s="11">
        <v>184</v>
      </c>
      <c r="J459" s="11">
        <v>171</v>
      </c>
      <c r="K459" s="11">
        <v>205</v>
      </c>
      <c r="L459" s="11">
        <v>265</v>
      </c>
      <c r="AA459" s="5">
        <f t="shared" si="45"/>
        <v>0</v>
      </c>
      <c r="AB459" s="5">
        <f>IFERROR(_xlfn.XMATCH(1, AA$1:AA459, 0, -1),0)</f>
        <v>445</v>
      </c>
      <c r="AC459" s="5">
        <f t="shared" si="46"/>
        <v>2</v>
      </c>
    </row>
    <row r="460" spans="2:29" ht="10.5" customHeight="1" x14ac:dyDescent="0.3">
      <c r="B460" s="24" t="s">
        <v>220</v>
      </c>
      <c r="C460" s="11">
        <v>33</v>
      </c>
      <c r="D460" s="11">
        <v>27</v>
      </c>
      <c r="E460" s="11">
        <v>24</v>
      </c>
      <c r="F460" s="11">
        <v>15</v>
      </c>
      <c r="G460" s="11">
        <v>3</v>
      </c>
      <c r="H460" s="11">
        <v>1</v>
      </c>
      <c r="I460" s="11">
        <v>0</v>
      </c>
      <c r="J460" s="11">
        <v>0</v>
      </c>
      <c r="K460" s="11">
        <v>0</v>
      </c>
      <c r="L460" s="11">
        <v>0</v>
      </c>
      <c r="AA460" s="5">
        <f t="shared" si="45"/>
        <v>0</v>
      </c>
      <c r="AB460" s="5">
        <f>IFERROR(_xlfn.XMATCH(1, AA$1:AA460, 0, -1),0)</f>
        <v>445</v>
      </c>
      <c r="AC460" s="5">
        <f t="shared" si="46"/>
        <v>3</v>
      </c>
    </row>
    <row r="461" spans="2:29" ht="10.5" customHeight="1" x14ac:dyDescent="0.3">
      <c r="B461" s="24" t="s">
        <v>221</v>
      </c>
      <c r="C461" s="11">
        <v>0</v>
      </c>
      <c r="D461" s="11">
        <v>0</v>
      </c>
      <c r="E461" s="11">
        <v>2</v>
      </c>
      <c r="F461" s="11">
        <v>3</v>
      </c>
      <c r="G461" s="11">
        <v>5</v>
      </c>
      <c r="H461" s="11">
        <v>6</v>
      </c>
      <c r="I461" s="11">
        <v>12</v>
      </c>
      <c r="J461" s="11">
        <v>13</v>
      </c>
      <c r="K461" s="11">
        <v>14</v>
      </c>
      <c r="L461" s="11">
        <v>23</v>
      </c>
      <c r="AA461" s="5">
        <f t="shared" si="45"/>
        <v>0</v>
      </c>
      <c r="AB461" s="5">
        <f>IFERROR(_xlfn.XMATCH(1, AA$1:AA461, 0, -1),0)</f>
        <v>445</v>
      </c>
      <c r="AC461" s="5">
        <f t="shared" si="46"/>
        <v>4</v>
      </c>
    </row>
    <row r="462" spans="2:29" ht="10.5" customHeight="1" x14ac:dyDescent="0.3">
      <c r="B462" s="24" t="s">
        <v>153</v>
      </c>
      <c r="C462" s="11">
        <v>14</v>
      </c>
      <c r="D462" s="11">
        <v>5</v>
      </c>
      <c r="E462" s="11">
        <v>8</v>
      </c>
      <c r="F462" s="11">
        <v>3</v>
      </c>
      <c r="G462" s="11">
        <v>3</v>
      </c>
      <c r="H462" s="11">
        <v>4</v>
      </c>
      <c r="I462" s="11">
        <v>7</v>
      </c>
      <c r="J462" s="11">
        <v>4</v>
      </c>
      <c r="K462" s="11">
        <v>1</v>
      </c>
      <c r="L462" s="11">
        <v>0</v>
      </c>
      <c r="AA462" s="5">
        <f t="shared" si="45"/>
        <v>0</v>
      </c>
      <c r="AB462" s="5">
        <f>IFERROR(_xlfn.XMATCH(1, AA$1:AA462, 0, -1),0)</f>
        <v>445</v>
      </c>
      <c r="AC462" s="5">
        <f t="shared" si="46"/>
        <v>1</v>
      </c>
    </row>
    <row r="463" spans="2:29" ht="10.5" customHeight="1" x14ac:dyDescent="0.3">
      <c r="B463" s="24" t="s">
        <v>225</v>
      </c>
      <c r="C463" s="11">
        <v>42</v>
      </c>
      <c r="D463" s="11">
        <v>45</v>
      </c>
      <c r="E463" s="11">
        <v>42</v>
      </c>
      <c r="F463" s="11">
        <v>32</v>
      </c>
      <c r="G463" s="11">
        <v>28</v>
      </c>
      <c r="H463" s="11">
        <v>26</v>
      </c>
      <c r="I463" s="11">
        <v>37</v>
      </c>
      <c r="J463" s="11">
        <v>52</v>
      </c>
      <c r="K463" s="11">
        <v>71</v>
      </c>
      <c r="L463" s="11">
        <v>72</v>
      </c>
      <c r="AA463" s="5">
        <f t="shared" si="45"/>
        <v>0</v>
      </c>
      <c r="AB463" s="5">
        <f>IFERROR(_xlfn.XMATCH(1, AA$1:AA463, 0, -1),0)</f>
        <v>445</v>
      </c>
      <c r="AC463" s="5">
        <f t="shared" si="46"/>
        <v>2</v>
      </c>
    </row>
    <row r="464" spans="2:29" ht="10.5" customHeight="1" x14ac:dyDescent="0.3">
      <c r="B464" s="24" t="s">
        <v>226</v>
      </c>
      <c r="C464" s="11">
        <v>149</v>
      </c>
      <c r="D464" s="11">
        <v>149</v>
      </c>
      <c r="E464" s="11">
        <v>162</v>
      </c>
      <c r="F464" s="11">
        <v>161</v>
      </c>
      <c r="G464" s="11">
        <v>148</v>
      </c>
      <c r="H464" s="11">
        <v>120</v>
      </c>
      <c r="I464" s="11">
        <v>112</v>
      </c>
      <c r="J464" s="11">
        <v>100</v>
      </c>
      <c r="K464" s="11">
        <v>141</v>
      </c>
      <c r="L464" s="11">
        <v>193</v>
      </c>
      <c r="AA464" s="5">
        <f t="shared" si="45"/>
        <v>0</v>
      </c>
      <c r="AB464" s="5">
        <f>IFERROR(_xlfn.XMATCH(1, AA$1:AA464, 0, -1),0)</f>
        <v>445</v>
      </c>
      <c r="AC464" s="5">
        <f t="shared" si="46"/>
        <v>3</v>
      </c>
    </row>
    <row r="465" spans="2:29" ht="10.5" customHeight="1" x14ac:dyDescent="0.3">
      <c r="B465" s="24" t="s">
        <v>227</v>
      </c>
      <c r="C465" s="11">
        <v>3</v>
      </c>
      <c r="D465" s="11">
        <v>51</v>
      </c>
      <c r="E465" s="11">
        <v>49</v>
      </c>
      <c r="F465" s="11">
        <v>61</v>
      </c>
      <c r="G465" s="11">
        <v>62</v>
      </c>
      <c r="H465" s="11">
        <v>39</v>
      </c>
      <c r="I465" s="11">
        <v>37</v>
      </c>
      <c r="J465" s="11">
        <v>33</v>
      </c>
      <c r="K465" s="11">
        <v>34</v>
      </c>
      <c r="L465" s="11">
        <v>44</v>
      </c>
      <c r="AA465" s="5">
        <f t="shared" si="45"/>
        <v>0</v>
      </c>
      <c r="AB465" s="5">
        <f>IFERROR(_xlfn.XMATCH(1, AA$1:AA465, 0, -1),0)</f>
        <v>445</v>
      </c>
      <c r="AC465" s="5">
        <f t="shared" si="46"/>
        <v>4</v>
      </c>
    </row>
    <row r="466" spans="2:29" ht="10.5" customHeight="1" x14ac:dyDescent="0.3">
      <c r="B466" s="24" t="s">
        <v>473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3</v>
      </c>
      <c r="AA466" s="5">
        <f t="shared" si="45"/>
        <v>0</v>
      </c>
      <c r="AB466" s="5">
        <f>IFERROR(_xlfn.XMATCH(1, AA$1:AA466, 0, -1),0)</f>
        <v>445</v>
      </c>
      <c r="AC466" s="5">
        <f t="shared" si="46"/>
        <v>1</v>
      </c>
    </row>
    <row r="467" spans="2:29" ht="10.5" customHeight="1" x14ac:dyDescent="0.3">
      <c r="B467" s="24" t="s">
        <v>228</v>
      </c>
      <c r="C467" s="11">
        <v>23</v>
      </c>
      <c r="D467" s="11">
        <v>41</v>
      </c>
      <c r="E467" s="11">
        <v>51</v>
      </c>
      <c r="F467" s="11">
        <v>27</v>
      </c>
      <c r="G467" s="11">
        <v>7</v>
      </c>
      <c r="H467" s="11">
        <v>0</v>
      </c>
      <c r="I467" s="11">
        <v>2</v>
      </c>
      <c r="J467" s="11">
        <v>1</v>
      </c>
      <c r="K467" s="11">
        <v>1</v>
      </c>
      <c r="L467" s="11">
        <v>1</v>
      </c>
      <c r="AA467" s="5">
        <f t="shared" si="45"/>
        <v>0</v>
      </c>
      <c r="AB467" s="5">
        <f>IFERROR(_xlfn.XMATCH(1, AA$1:AA467, 0, -1),0)</f>
        <v>445</v>
      </c>
      <c r="AC467" s="5">
        <f t="shared" si="46"/>
        <v>2</v>
      </c>
    </row>
    <row r="468" spans="2:29" ht="10.5" customHeight="1" x14ac:dyDescent="0.3">
      <c r="B468" s="24" t="s">
        <v>229</v>
      </c>
      <c r="C468" s="11">
        <v>5</v>
      </c>
      <c r="D468" s="11">
        <v>6</v>
      </c>
      <c r="E468" s="11">
        <v>6</v>
      </c>
      <c r="F468" s="11">
        <v>7</v>
      </c>
      <c r="G468" s="11">
        <v>5</v>
      </c>
      <c r="H468" s="11">
        <v>1</v>
      </c>
      <c r="I468" s="11">
        <v>3</v>
      </c>
      <c r="J468" s="11">
        <v>1</v>
      </c>
      <c r="K468" s="11">
        <v>1</v>
      </c>
      <c r="L468" s="11">
        <v>1</v>
      </c>
      <c r="AA468" s="5">
        <f t="shared" si="45"/>
        <v>0</v>
      </c>
      <c r="AB468" s="5">
        <f>IFERROR(_xlfn.XMATCH(1, AA$1:AA468, 0, -1),0)</f>
        <v>445</v>
      </c>
      <c r="AC468" s="5">
        <f t="shared" si="46"/>
        <v>3</v>
      </c>
    </row>
    <row r="469" spans="2:29" ht="10.5" customHeight="1" x14ac:dyDescent="0.3">
      <c r="B469" s="24" t="s">
        <v>231</v>
      </c>
      <c r="C469" s="11">
        <v>126</v>
      </c>
      <c r="D469" s="11">
        <v>140</v>
      </c>
      <c r="E469" s="11">
        <v>166</v>
      </c>
      <c r="F469" s="11">
        <v>184</v>
      </c>
      <c r="G469" s="11">
        <v>168</v>
      </c>
      <c r="H469" s="11">
        <v>173</v>
      </c>
      <c r="I469" s="11">
        <v>148</v>
      </c>
      <c r="J469" s="11">
        <v>153</v>
      </c>
      <c r="K469" s="11">
        <v>185</v>
      </c>
      <c r="L469" s="11">
        <v>208</v>
      </c>
      <c r="AA469" s="5">
        <f t="shared" si="45"/>
        <v>0</v>
      </c>
      <c r="AB469" s="5">
        <f>IFERROR(_xlfn.XMATCH(1, AA$1:AA469, 0, -1),0)</f>
        <v>445</v>
      </c>
      <c r="AC469" s="5">
        <f t="shared" si="46"/>
        <v>4</v>
      </c>
    </row>
    <row r="470" spans="2:29" ht="10.5" customHeight="1" x14ac:dyDescent="0.3">
      <c r="B470" s="24" t="s">
        <v>233</v>
      </c>
      <c r="C470" s="11">
        <v>0</v>
      </c>
      <c r="D470" s="11">
        <v>10</v>
      </c>
      <c r="E470" s="11">
        <v>18</v>
      </c>
      <c r="F470" s="11">
        <v>20</v>
      </c>
      <c r="G470" s="11">
        <v>18</v>
      </c>
      <c r="H470" s="11">
        <v>11</v>
      </c>
      <c r="I470" s="11">
        <v>5</v>
      </c>
      <c r="J470" s="11">
        <v>1</v>
      </c>
      <c r="K470" s="11">
        <v>0</v>
      </c>
      <c r="L470" s="11">
        <v>0</v>
      </c>
      <c r="AA470" s="5">
        <f t="shared" si="45"/>
        <v>0</v>
      </c>
      <c r="AB470" s="5">
        <f>IFERROR(_xlfn.XMATCH(1, AA$1:AA470, 0, -1),0)</f>
        <v>445</v>
      </c>
      <c r="AC470" s="5">
        <f t="shared" si="46"/>
        <v>1</v>
      </c>
    </row>
    <row r="471" spans="2:29" ht="10.5" customHeight="1" x14ac:dyDescent="0.3">
      <c r="B471" s="24" t="s">
        <v>426</v>
      </c>
      <c r="C471" s="11">
        <v>9</v>
      </c>
      <c r="D471" s="11">
        <v>10</v>
      </c>
      <c r="E471" s="11">
        <v>9</v>
      </c>
      <c r="F471" s="11">
        <v>11</v>
      </c>
      <c r="G471" s="11">
        <v>9</v>
      </c>
      <c r="H471" s="11">
        <v>7</v>
      </c>
      <c r="I471" s="11">
        <v>11</v>
      </c>
      <c r="J471" s="11">
        <v>12</v>
      </c>
      <c r="K471" s="11">
        <v>10</v>
      </c>
      <c r="L471" s="11">
        <v>8</v>
      </c>
      <c r="AA471" s="5">
        <f t="shared" si="45"/>
        <v>0</v>
      </c>
      <c r="AB471" s="5">
        <f>IFERROR(_xlfn.XMATCH(1, AA$1:AA471, 0, -1),0)</f>
        <v>445</v>
      </c>
      <c r="AC471" s="5">
        <f t="shared" si="46"/>
        <v>2</v>
      </c>
    </row>
    <row r="472" spans="2:29" ht="10.5" customHeight="1" x14ac:dyDescent="0.3">
      <c r="B472" s="24" t="s">
        <v>235</v>
      </c>
      <c r="C472" s="11">
        <v>52</v>
      </c>
      <c r="D472" s="11">
        <v>67</v>
      </c>
      <c r="E472" s="11">
        <v>78</v>
      </c>
      <c r="F472" s="11">
        <v>78</v>
      </c>
      <c r="G472" s="11">
        <v>69</v>
      </c>
      <c r="H472" s="11">
        <v>76</v>
      </c>
      <c r="I472" s="11">
        <v>87</v>
      </c>
      <c r="J472" s="11">
        <v>82</v>
      </c>
      <c r="K472" s="11">
        <v>110</v>
      </c>
      <c r="L472" s="11">
        <v>110</v>
      </c>
      <c r="AA472" s="5">
        <f t="shared" si="45"/>
        <v>0</v>
      </c>
      <c r="AB472" s="5">
        <f>IFERROR(_xlfn.XMATCH(1, AA$1:AA472, 0, -1),0)</f>
        <v>445</v>
      </c>
      <c r="AC472" s="5">
        <f t="shared" si="46"/>
        <v>3</v>
      </c>
    </row>
    <row r="473" spans="2:29" ht="10.5" customHeight="1" x14ac:dyDescent="0.3">
      <c r="B473" s="24" t="s">
        <v>236</v>
      </c>
      <c r="C473" s="11">
        <v>1</v>
      </c>
      <c r="D473" s="11">
        <v>1</v>
      </c>
      <c r="E473" s="11">
        <v>2</v>
      </c>
      <c r="F473" s="11">
        <v>2</v>
      </c>
      <c r="G473" s="11">
        <v>4</v>
      </c>
      <c r="H473" s="11">
        <v>4</v>
      </c>
      <c r="I473" s="11">
        <v>3</v>
      </c>
      <c r="J473" s="11">
        <v>2</v>
      </c>
      <c r="K473" s="11">
        <v>1</v>
      </c>
      <c r="L473" s="11">
        <v>2</v>
      </c>
      <c r="AA473" s="5">
        <f t="shared" si="45"/>
        <v>0</v>
      </c>
      <c r="AB473" s="5">
        <f>IFERROR(_xlfn.XMATCH(1, AA$1:AA473, 0, -1),0)</f>
        <v>445</v>
      </c>
      <c r="AC473" s="5">
        <f t="shared" si="46"/>
        <v>4</v>
      </c>
    </row>
    <row r="474" spans="2:29" ht="10.5" customHeight="1" x14ac:dyDescent="0.3">
      <c r="B474" s="24" t="s">
        <v>237</v>
      </c>
      <c r="C474" s="11">
        <v>0</v>
      </c>
      <c r="D474" s="11">
        <v>1</v>
      </c>
      <c r="E474" s="11">
        <v>5</v>
      </c>
      <c r="F474" s="11">
        <v>4</v>
      </c>
      <c r="G474" s="11">
        <v>2</v>
      </c>
      <c r="H474" s="11">
        <v>1</v>
      </c>
      <c r="I474" s="11">
        <v>1</v>
      </c>
      <c r="J474" s="11">
        <v>0</v>
      </c>
      <c r="K474" s="11">
        <v>0</v>
      </c>
      <c r="L474" s="11">
        <v>0</v>
      </c>
      <c r="AA474" s="5">
        <f t="shared" si="45"/>
        <v>0</v>
      </c>
      <c r="AB474" s="5">
        <f>IFERROR(_xlfn.XMATCH(1, AA$1:AA474, 0, -1),0)</f>
        <v>445</v>
      </c>
      <c r="AC474" s="5">
        <f t="shared" si="46"/>
        <v>1</v>
      </c>
    </row>
    <row r="475" spans="2:29" ht="10.5" customHeight="1" x14ac:dyDescent="0.3">
      <c r="B475" s="24" t="s">
        <v>398</v>
      </c>
      <c r="C475" s="11">
        <v>0</v>
      </c>
      <c r="D475" s="11">
        <v>0</v>
      </c>
      <c r="E475" s="11">
        <v>0</v>
      </c>
      <c r="F475" s="11">
        <v>0</v>
      </c>
      <c r="G475" s="11">
        <v>0</v>
      </c>
      <c r="H475" s="11">
        <v>6</v>
      </c>
      <c r="I475" s="11">
        <v>9</v>
      </c>
      <c r="J475" s="11">
        <v>6</v>
      </c>
      <c r="K475" s="11">
        <v>4</v>
      </c>
      <c r="L475" s="11">
        <v>5</v>
      </c>
      <c r="AA475" s="5">
        <f t="shared" si="45"/>
        <v>0</v>
      </c>
      <c r="AB475" s="5">
        <f>IFERROR(_xlfn.XMATCH(1, AA$1:AA475, 0, -1),0)</f>
        <v>445</v>
      </c>
      <c r="AC475" s="5">
        <f t="shared" si="46"/>
        <v>2</v>
      </c>
    </row>
    <row r="476" spans="2:29" ht="10.5" customHeight="1" x14ac:dyDescent="0.3">
      <c r="B476" s="24" t="s">
        <v>238</v>
      </c>
      <c r="C476" s="11">
        <v>0</v>
      </c>
      <c r="D476" s="11">
        <v>0</v>
      </c>
      <c r="E476" s="11">
        <v>0</v>
      </c>
      <c r="F476" s="11">
        <v>19</v>
      </c>
      <c r="G476" s="11">
        <v>73</v>
      </c>
      <c r="H476" s="11">
        <v>77</v>
      </c>
      <c r="I476" s="11">
        <v>70</v>
      </c>
      <c r="J476" s="11">
        <v>58</v>
      </c>
      <c r="K476" s="11">
        <v>42</v>
      </c>
      <c r="L476" s="11">
        <v>49</v>
      </c>
      <c r="AA476" s="5">
        <f t="shared" si="45"/>
        <v>0</v>
      </c>
      <c r="AB476" s="5">
        <f>IFERROR(_xlfn.XMATCH(1, AA$1:AA476, 0, -1),0)</f>
        <v>445</v>
      </c>
      <c r="AC476" s="5">
        <f t="shared" si="46"/>
        <v>3</v>
      </c>
    </row>
    <row r="477" spans="2:29" ht="10.5" customHeight="1" x14ac:dyDescent="0.3">
      <c r="B477" s="24" t="s">
        <v>239</v>
      </c>
      <c r="C477" s="11">
        <v>77</v>
      </c>
      <c r="D477" s="11">
        <v>71</v>
      </c>
      <c r="E477" s="11">
        <v>80</v>
      </c>
      <c r="F477" s="11">
        <v>62</v>
      </c>
      <c r="G477" s="11">
        <v>24</v>
      </c>
      <c r="H477" s="11">
        <v>5</v>
      </c>
      <c r="I477" s="11">
        <v>0</v>
      </c>
      <c r="J477" s="11">
        <v>1</v>
      </c>
      <c r="K477" s="11">
        <v>0</v>
      </c>
      <c r="L477" s="11">
        <v>1</v>
      </c>
      <c r="AA477" s="5">
        <f t="shared" si="45"/>
        <v>0</v>
      </c>
      <c r="AB477" s="5">
        <f>IFERROR(_xlfn.XMATCH(1, AA$1:AA477, 0, -1),0)</f>
        <v>445</v>
      </c>
      <c r="AC477" s="5">
        <f t="shared" si="46"/>
        <v>4</v>
      </c>
    </row>
    <row r="478" spans="2:29" ht="10.5" customHeight="1" x14ac:dyDescent="0.3">
      <c r="B478" s="24" t="s">
        <v>243</v>
      </c>
      <c r="C478" s="11">
        <v>2</v>
      </c>
      <c r="D478" s="11">
        <v>1</v>
      </c>
      <c r="E478" s="11">
        <v>1</v>
      </c>
      <c r="F478" s="11">
        <v>3</v>
      </c>
      <c r="G478" s="11">
        <v>4</v>
      </c>
      <c r="H478" s="11">
        <v>4</v>
      </c>
      <c r="I478" s="11">
        <v>4</v>
      </c>
      <c r="J478" s="11">
        <v>3</v>
      </c>
      <c r="K478" s="11">
        <v>2</v>
      </c>
      <c r="L478" s="11">
        <v>1</v>
      </c>
      <c r="AA478" s="5">
        <f t="shared" si="45"/>
        <v>0</v>
      </c>
      <c r="AB478" s="5">
        <f>IFERROR(_xlfn.XMATCH(1, AA$1:AA478, 0, -1),0)</f>
        <v>445</v>
      </c>
      <c r="AC478" s="5">
        <f t="shared" si="46"/>
        <v>1</v>
      </c>
    </row>
    <row r="479" spans="2:29" ht="10.5" customHeight="1" x14ac:dyDescent="0.3">
      <c r="B479" s="24" t="s">
        <v>248</v>
      </c>
      <c r="C479" s="11">
        <v>8</v>
      </c>
      <c r="D479" s="11">
        <v>9</v>
      </c>
      <c r="E479" s="11">
        <v>10</v>
      </c>
      <c r="F479" s="11">
        <v>9</v>
      </c>
      <c r="G479" s="11">
        <v>9</v>
      </c>
      <c r="H479" s="11">
        <v>10</v>
      </c>
      <c r="I479" s="11">
        <v>10</v>
      </c>
      <c r="J479" s="11">
        <v>9</v>
      </c>
      <c r="K479" s="11">
        <v>8</v>
      </c>
      <c r="L479" s="11">
        <v>10</v>
      </c>
      <c r="AA479" s="5">
        <f t="shared" si="45"/>
        <v>0</v>
      </c>
      <c r="AB479" s="5">
        <f>IFERROR(_xlfn.XMATCH(1, AA$1:AA479, 0, -1),0)</f>
        <v>445</v>
      </c>
      <c r="AC479" s="5">
        <f t="shared" si="46"/>
        <v>2</v>
      </c>
    </row>
    <row r="480" spans="2:29" ht="10.5" customHeight="1" x14ac:dyDescent="0.3">
      <c r="B480" s="24" t="s">
        <v>251</v>
      </c>
      <c r="C480" s="11">
        <v>0</v>
      </c>
      <c r="D480" s="11">
        <v>0</v>
      </c>
      <c r="E480" s="11">
        <v>10</v>
      </c>
      <c r="F480" s="11">
        <v>10</v>
      </c>
      <c r="G480" s="11">
        <v>10</v>
      </c>
      <c r="H480" s="11">
        <v>14</v>
      </c>
      <c r="I480" s="11">
        <v>18</v>
      </c>
      <c r="J480" s="11">
        <v>13</v>
      </c>
      <c r="K480" s="11">
        <v>16</v>
      </c>
      <c r="L480" s="11">
        <v>25</v>
      </c>
      <c r="AA480" s="5">
        <f t="shared" si="45"/>
        <v>0</v>
      </c>
      <c r="AB480" s="5">
        <f>IFERROR(_xlfn.XMATCH(1, AA$1:AA480, 0, -1),0)</f>
        <v>445</v>
      </c>
      <c r="AC480" s="5">
        <f t="shared" si="46"/>
        <v>3</v>
      </c>
    </row>
    <row r="481" spans="1:29" ht="10.5" customHeight="1" x14ac:dyDescent="0.3">
      <c r="B481" s="24" t="s">
        <v>255</v>
      </c>
      <c r="C481" s="11">
        <v>9</v>
      </c>
      <c r="D481" s="11">
        <v>42</v>
      </c>
      <c r="E481" s="11">
        <v>65</v>
      </c>
      <c r="F481" s="11">
        <v>69</v>
      </c>
      <c r="G481" s="11">
        <v>91</v>
      </c>
      <c r="H481" s="11">
        <v>78</v>
      </c>
      <c r="I481" s="11">
        <v>81</v>
      </c>
      <c r="J481" s="11">
        <v>63</v>
      </c>
      <c r="K481" s="11">
        <v>62</v>
      </c>
      <c r="L481" s="11">
        <v>66</v>
      </c>
      <c r="AA481" s="5">
        <f t="shared" si="45"/>
        <v>0</v>
      </c>
      <c r="AB481" s="5">
        <f>IFERROR(_xlfn.XMATCH(1, AA$1:AA481, 0, -1),0)</f>
        <v>445</v>
      </c>
      <c r="AC481" s="5">
        <f t="shared" si="46"/>
        <v>0</v>
      </c>
    </row>
    <row r="482" spans="1:29" ht="10.5" customHeight="1" x14ac:dyDescent="0.3">
      <c r="C482" s="11"/>
      <c r="D482" s="11"/>
      <c r="E482" s="11"/>
      <c r="H482" s="16"/>
      <c r="I482" s="16"/>
      <c r="J482" s="16"/>
      <c r="K482" s="16"/>
      <c r="L482" s="16" t="s">
        <v>180</v>
      </c>
      <c r="AA482" s="5">
        <f t="shared" si="45"/>
        <v>0</v>
      </c>
      <c r="AB482" s="5">
        <f>IFERROR(_xlfn.XMATCH(1, AA$1:AA482, 0, -1),0)</f>
        <v>445</v>
      </c>
      <c r="AC482" s="5" t="str">
        <f t="shared" si="46"/>
        <v/>
      </c>
    </row>
    <row r="483" spans="1:29" ht="14" customHeight="1" x14ac:dyDescent="0.3">
      <c r="B483" s="2" t="s">
        <v>374</v>
      </c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AA483" s="5">
        <f t="shared" si="45"/>
        <v>0</v>
      </c>
      <c r="AB483" s="5">
        <f>IFERROR(_xlfn.XMATCH(1, AA$1:AA483, 0, -1),0)</f>
        <v>445</v>
      </c>
      <c r="AC483" s="5">
        <f t="shared" si="46"/>
        <v>2</v>
      </c>
    </row>
    <row r="484" spans="1:29" ht="10.5" customHeight="1" x14ac:dyDescent="0.3">
      <c r="C484" s="4"/>
      <c r="D484" s="4"/>
      <c r="E484" s="4"/>
      <c r="F484" s="4"/>
      <c r="G484" s="4"/>
      <c r="H484" s="4"/>
      <c r="I484" s="4"/>
      <c r="J484" s="4"/>
      <c r="K484" s="4"/>
      <c r="L484" s="4"/>
      <c r="AA484" s="5">
        <f t="shared" si="45"/>
        <v>0</v>
      </c>
      <c r="AB484" s="5">
        <f>IFERROR(_xlfn.XMATCH(1, AA$1:AA484, 0, -1),0)</f>
        <v>445</v>
      </c>
      <c r="AC484" s="5" t="str">
        <f t="shared" si="46"/>
        <v/>
      </c>
    </row>
    <row r="485" spans="1:29" ht="10.5" customHeight="1" x14ac:dyDescent="0.3">
      <c r="A485" s="5" t="s">
        <v>483</v>
      </c>
      <c r="B485" s="23" t="s">
        <v>484</v>
      </c>
      <c r="C485" s="1">
        <f>C$3</f>
        <v>2016</v>
      </c>
      <c r="D485" s="1">
        <f t="shared" ref="D485:L485" si="47">D$3</f>
        <v>2017</v>
      </c>
      <c r="E485" s="1">
        <f t="shared" si="47"/>
        <v>2018</v>
      </c>
      <c r="F485" s="1">
        <f t="shared" si="47"/>
        <v>2019</v>
      </c>
      <c r="G485" s="1">
        <f t="shared" si="47"/>
        <v>2020</v>
      </c>
      <c r="H485" s="1">
        <f t="shared" si="47"/>
        <v>2021</v>
      </c>
      <c r="I485" s="1">
        <f t="shared" si="47"/>
        <v>2022</v>
      </c>
      <c r="J485" s="1">
        <f t="shared" si="47"/>
        <v>2023</v>
      </c>
      <c r="K485" s="1">
        <f t="shared" si="47"/>
        <v>2024</v>
      </c>
      <c r="L485" s="1">
        <f t="shared" si="47"/>
        <v>2025</v>
      </c>
      <c r="AA485" s="5">
        <f t="shared" si="45"/>
        <v>1</v>
      </c>
      <c r="AB485" s="5">
        <f>IFERROR(_xlfn.XMATCH(1, AA$1:AA485, 0, -1),0)</f>
        <v>485</v>
      </c>
      <c r="AC485" s="5" t="str">
        <f t="shared" si="46"/>
        <v/>
      </c>
    </row>
    <row r="486" spans="1:29" ht="10.5" customHeight="1" x14ac:dyDescent="0.3">
      <c r="A486" s="5" t="s">
        <v>483</v>
      </c>
      <c r="B486" s="29" t="s">
        <v>393</v>
      </c>
      <c r="C486" s="30" t="s">
        <v>485</v>
      </c>
      <c r="D486" s="30" t="s">
        <v>485</v>
      </c>
      <c r="E486" s="30" t="s">
        <v>485</v>
      </c>
      <c r="F486" s="30" t="s">
        <v>485</v>
      </c>
      <c r="G486" s="30" t="s">
        <v>485</v>
      </c>
      <c r="H486" s="30" t="s">
        <v>485</v>
      </c>
      <c r="I486" s="30" t="s">
        <v>485</v>
      </c>
      <c r="J486" s="30" t="s">
        <v>485</v>
      </c>
      <c r="K486" s="30" t="s">
        <v>485</v>
      </c>
      <c r="L486" s="30" t="s">
        <v>485</v>
      </c>
      <c r="AA486" s="5">
        <f t="shared" si="45"/>
        <v>1</v>
      </c>
      <c r="AB486" s="5">
        <f>IFERROR(_xlfn.XMATCH(1, AA$1:AA486, 0, -1),0)</f>
        <v>486</v>
      </c>
      <c r="AC486" s="5" t="str">
        <f t="shared" si="46"/>
        <v/>
      </c>
    </row>
    <row r="487" spans="1:29" ht="10.5" customHeight="1" x14ac:dyDescent="0.3">
      <c r="B487" s="24" t="s">
        <v>256</v>
      </c>
      <c r="C487" s="11">
        <v>0</v>
      </c>
      <c r="D487" s="11">
        <v>0</v>
      </c>
      <c r="E487" s="11">
        <v>4</v>
      </c>
      <c r="F487" s="11">
        <v>30</v>
      </c>
      <c r="G487" s="11">
        <v>72</v>
      </c>
      <c r="H487" s="11">
        <v>98</v>
      </c>
      <c r="I487" s="11">
        <v>116</v>
      </c>
      <c r="J487" s="11">
        <v>130</v>
      </c>
      <c r="K487" s="11">
        <v>130</v>
      </c>
      <c r="L487" s="11">
        <v>146</v>
      </c>
      <c r="AA487" s="5">
        <f t="shared" si="45"/>
        <v>0</v>
      </c>
      <c r="AB487" s="5">
        <f>IFERROR(_xlfn.XMATCH(1, AA$1:AA487, 0, -1),0)</f>
        <v>486</v>
      </c>
      <c r="AC487" s="5">
        <f t="shared" si="46"/>
        <v>1</v>
      </c>
    </row>
    <row r="488" spans="1:29" ht="10.5" customHeight="1" x14ac:dyDescent="0.3">
      <c r="B488" s="24" t="s">
        <v>257</v>
      </c>
      <c r="C488" s="11">
        <v>51</v>
      </c>
      <c r="D488" s="11">
        <v>83</v>
      </c>
      <c r="E488" s="11">
        <v>108</v>
      </c>
      <c r="F488" s="11">
        <v>102</v>
      </c>
      <c r="G488" s="11">
        <v>110</v>
      </c>
      <c r="H488" s="11">
        <v>67</v>
      </c>
      <c r="I488" s="11">
        <v>82</v>
      </c>
      <c r="J488" s="11">
        <v>57</v>
      </c>
      <c r="K488" s="11">
        <v>36</v>
      </c>
      <c r="L488" s="11">
        <v>46</v>
      </c>
      <c r="AA488" s="5">
        <f t="shared" si="45"/>
        <v>0</v>
      </c>
      <c r="AB488" s="5">
        <f>IFERROR(_xlfn.XMATCH(1, AA$1:AA488, 0, -1),0)</f>
        <v>486</v>
      </c>
      <c r="AC488" s="5">
        <f t="shared" si="46"/>
        <v>2</v>
      </c>
    </row>
    <row r="489" spans="1:29" ht="10.5" customHeight="1" x14ac:dyDescent="0.3">
      <c r="B489" s="24" t="s">
        <v>411</v>
      </c>
      <c r="C489" s="11">
        <v>0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1</v>
      </c>
      <c r="J489" s="11">
        <v>4</v>
      </c>
      <c r="K489" s="11">
        <v>3</v>
      </c>
      <c r="L489" s="11">
        <v>4</v>
      </c>
      <c r="AA489" s="5">
        <f t="shared" si="45"/>
        <v>0</v>
      </c>
      <c r="AB489" s="5">
        <f>IFERROR(_xlfn.XMATCH(1, AA$1:AA489, 0, -1),0)</f>
        <v>486</v>
      </c>
      <c r="AC489" s="5">
        <f t="shared" si="46"/>
        <v>3</v>
      </c>
    </row>
    <row r="490" spans="1:29" ht="10.5" customHeight="1" x14ac:dyDescent="0.3">
      <c r="B490" s="24" t="s">
        <v>259</v>
      </c>
      <c r="C490" s="11">
        <v>1</v>
      </c>
      <c r="D490" s="11">
        <v>7</v>
      </c>
      <c r="E490" s="11">
        <v>18</v>
      </c>
      <c r="F490" s="11">
        <v>12</v>
      </c>
      <c r="G490" s="11">
        <v>22</v>
      </c>
      <c r="H490" s="11">
        <v>21</v>
      </c>
      <c r="I490" s="11">
        <v>18</v>
      </c>
      <c r="J490" s="11">
        <v>16</v>
      </c>
      <c r="K490" s="11">
        <v>16</v>
      </c>
      <c r="L490" s="11">
        <v>13</v>
      </c>
      <c r="AA490" s="5">
        <f t="shared" si="45"/>
        <v>0</v>
      </c>
      <c r="AB490" s="5">
        <f>IFERROR(_xlfn.XMATCH(1, AA$1:AA490, 0, -1),0)</f>
        <v>486</v>
      </c>
      <c r="AC490" s="5">
        <f t="shared" si="46"/>
        <v>4</v>
      </c>
    </row>
    <row r="491" spans="1:29" ht="10.5" customHeight="1" x14ac:dyDescent="0.3">
      <c r="B491" s="24" t="s">
        <v>427</v>
      </c>
      <c r="C491" s="11">
        <v>136</v>
      </c>
      <c r="D491" s="11">
        <v>189</v>
      </c>
      <c r="E491" s="11">
        <v>220</v>
      </c>
      <c r="F491" s="11">
        <v>210</v>
      </c>
      <c r="G491" s="11">
        <v>182</v>
      </c>
      <c r="H491" s="11">
        <v>157</v>
      </c>
      <c r="I491" s="11">
        <v>129</v>
      </c>
      <c r="J491" s="11">
        <v>105</v>
      </c>
      <c r="K491" s="11">
        <v>105</v>
      </c>
      <c r="L491" s="11">
        <v>80</v>
      </c>
      <c r="AA491" s="5">
        <f t="shared" si="45"/>
        <v>0</v>
      </c>
      <c r="AB491" s="5">
        <f>IFERROR(_xlfn.XMATCH(1, AA$1:AA491, 0, -1),0)</f>
        <v>486</v>
      </c>
      <c r="AC491" s="5">
        <f t="shared" si="46"/>
        <v>1</v>
      </c>
    </row>
    <row r="492" spans="1:29" ht="10.5" customHeight="1" x14ac:dyDescent="0.3">
      <c r="B492" s="24" t="s">
        <v>263</v>
      </c>
      <c r="C492" s="11">
        <v>19</v>
      </c>
      <c r="D492" s="11">
        <v>22</v>
      </c>
      <c r="E492" s="11">
        <v>20</v>
      </c>
      <c r="F492" s="11">
        <v>25</v>
      </c>
      <c r="G492" s="11">
        <v>17</v>
      </c>
      <c r="H492" s="11">
        <v>9</v>
      </c>
      <c r="I492" s="11">
        <v>9</v>
      </c>
      <c r="J492" s="11">
        <v>11</v>
      </c>
      <c r="K492" s="11">
        <v>9</v>
      </c>
      <c r="L492" s="11">
        <v>8</v>
      </c>
      <c r="AA492" s="5">
        <f t="shared" si="45"/>
        <v>0</v>
      </c>
      <c r="AB492" s="5">
        <f>IFERROR(_xlfn.XMATCH(1, AA$1:AA492, 0, -1),0)</f>
        <v>486</v>
      </c>
      <c r="AC492" s="5">
        <f t="shared" si="46"/>
        <v>2</v>
      </c>
    </row>
    <row r="493" spans="1:29" ht="10.5" customHeight="1" x14ac:dyDescent="0.3">
      <c r="B493" s="24" t="s">
        <v>412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3</v>
      </c>
      <c r="J493" s="11">
        <v>2</v>
      </c>
      <c r="K493" s="11">
        <v>0</v>
      </c>
      <c r="L493" s="11">
        <v>0</v>
      </c>
      <c r="AA493" s="5">
        <f t="shared" si="45"/>
        <v>0</v>
      </c>
      <c r="AB493" s="5">
        <f>IFERROR(_xlfn.XMATCH(1, AA$1:AA493, 0, -1),0)</f>
        <v>486</v>
      </c>
      <c r="AC493" s="5">
        <f t="shared" si="46"/>
        <v>3</v>
      </c>
    </row>
    <row r="494" spans="1:29" ht="10.5" customHeight="1" x14ac:dyDescent="0.3">
      <c r="B494" s="24" t="s">
        <v>265</v>
      </c>
      <c r="C494" s="11">
        <v>7</v>
      </c>
      <c r="D494" s="11">
        <v>7</v>
      </c>
      <c r="E494" s="11">
        <v>3</v>
      </c>
      <c r="F494" s="11">
        <v>3</v>
      </c>
      <c r="G494" s="11">
        <v>1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AA494" s="5">
        <f t="shared" si="45"/>
        <v>0</v>
      </c>
      <c r="AB494" s="5">
        <f>IFERROR(_xlfn.XMATCH(1, AA$1:AA494, 0, -1),0)</f>
        <v>486</v>
      </c>
      <c r="AC494" s="5">
        <f t="shared" si="46"/>
        <v>4</v>
      </c>
    </row>
    <row r="495" spans="1:29" ht="10.5" customHeight="1" x14ac:dyDescent="0.3">
      <c r="B495" s="24" t="s">
        <v>266</v>
      </c>
      <c r="C495" s="11">
        <v>210</v>
      </c>
      <c r="D495" s="11">
        <v>221</v>
      </c>
      <c r="E495" s="11">
        <v>187</v>
      </c>
      <c r="F495" s="11">
        <v>165</v>
      </c>
      <c r="G495" s="11">
        <v>133</v>
      </c>
      <c r="H495" s="11">
        <v>104</v>
      </c>
      <c r="I495" s="11">
        <v>97</v>
      </c>
      <c r="J495" s="11">
        <v>102</v>
      </c>
      <c r="K495" s="11">
        <v>99</v>
      </c>
      <c r="L495" s="11">
        <v>81</v>
      </c>
      <c r="AA495" s="5">
        <f t="shared" si="45"/>
        <v>0</v>
      </c>
      <c r="AB495" s="5">
        <f>IFERROR(_xlfn.XMATCH(1, AA$1:AA495, 0, -1),0)</f>
        <v>486</v>
      </c>
      <c r="AC495" s="5">
        <f t="shared" si="46"/>
        <v>1</v>
      </c>
    </row>
    <row r="496" spans="1:29" ht="10.5" customHeight="1" x14ac:dyDescent="0.3">
      <c r="A496" s="5" t="s">
        <v>483</v>
      </c>
      <c r="B496" s="27" t="s">
        <v>366</v>
      </c>
      <c r="C496" s="9">
        <f t="shared" ref="C496:K496" si="48">SUM(C497:C569)-C534</f>
        <v>376</v>
      </c>
      <c r="D496" s="9">
        <f t="shared" si="48"/>
        <v>511</v>
      </c>
      <c r="E496" s="9">
        <f t="shared" si="48"/>
        <v>584</v>
      </c>
      <c r="F496" s="9">
        <f t="shared" si="48"/>
        <v>676</v>
      </c>
      <c r="G496" s="9">
        <f t="shared" si="48"/>
        <v>660</v>
      </c>
      <c r="H496" s="9">
        <f t="shared" si="48"/>
        <v>889</v>
      </c>
      <c r="I496" s="9">
        <f t="shared" si="48"/>
        <v>1116</v>
      </c>
      <c r="J496" s="9">
        <f t="shared" si="48"/>
        <v>1380</v>
      </c>
      <c r="K496" s="9">
        <f t="shared" si="48"/>
        <v>1421</v>
      </c>
      <c r="L496" s="9">
        <f>SUM(L497:L569)-L534</f>
        <v>1492</v>
      </c>
      <c r="AA496" s="5">
        <f t="shared" si="45"/>
        <v>1</v>
      </c>
      <c r="AB496" s="5">
        <f>IFERROR(_xlfn.XMATCH(1, AA$1:AA496, 0, -1),0)</f>
        <v>496</v>
      </c>
      <c r="AC496" s="5" t="str">
        <f t="shared" si="46"/>
        <v/>
      </c>
    </row>
    <row r="497" spans="2:29" ht="10.5" customHeight="1" x14ac:dyDescent="0.3">
      <c r="B497" s="24" t="s">
        <v>198</v>
      </c>
      <c r="C497" s="11">
        <v>0</v>
      </c>
      <c r="D497" s="11">
        <v>0</v>
      </c>
      <c r="E497" s="11">
        <v>3</v>
      </c>
      <c r="F497" s="11">
        <v>3</v>
      </c>
      <c r="G497" s="11">
        <v>2</v>
      </c>
      <c r="H497" s="11">
        <v>5</v>
      </c>
      <c r="I497" s="11">
        <v>0</v>
      </c>
      <c r="J497" s="11">
        <v>1</v>
      </c>
      <c r="K497" s="11">
        <v>0</v>
      </c>
      <c r="L497" s="11">
        <v>0</v>
      </c>
      <c r="AA497" s="5">
        <f t="shared" si="45"/>
        <v>0</v>
      </c>
      <c r="AB497" s="5">
        <f>IFERROR(_xlfn.XMATCH(1, AA$1:AA497, 0, -1),0)</f>
        <v>496</v>
      </c>
      <c r="AC497" s="5">
        <f t="shared" si="46"/>
        <v>1</v>
      </c>
    </row>
    <row r="498" spans="2:29" ht="10.5" customHeight="1" x14ac:dyDescent="0.3">
      <c r="B498" s="24" t="s">
        <v>413</v>
      </c>
      <c r="C498" s="11">
        <v>0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1</v>
      </c>
      <c r="J498" s="11">
        <v>0</v>
      </c>
      <c r="K498" s="11">
        <v>0</v>
      </c>
      <c r="L498" s="11">
        <v>0</v>
      </c>
      <c r="AA498" s="5">
        <f t="shared" si="45"/>
        <v>0</v>
      </c>
      <c r="AB498" s="5">
        <f>IFERROR(_xlfn.XMATCH(1, AA$1:AA498, 0, -1),0)</f>
        <v>496</v>
      </c>
      <c r="AC498" s="5">
        <f t="shared" si="46"/>
        <v>2</v>
      </c>
    </row>
    <row r="499" spans="2:29" ht="10.5" customHeight="1" x14ac:dyDescent="0.3">
      <c r="B499" s="24" t="s">
        <v>199</v>
      </c>
      <c r="C499" s="11">
        <v>7</v>
      </c>
      <c r="D499" s="11">
        <v>15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0</v>
      </c>
      <c r="L499" s="11">
        <v>0</v>
      </c>
      <c r="AA499" s="5">
        <f t="shared" si="45"/>
        <v>0</v>
      </c>
      <c r="AB499" s="5">
        <f>IFERROR(_xlfn.XMATCH(1, AA$1:AA499, 0, -1),0)</f>
        <v>496</v>
      </c>
      <c r="AC499" s="5">
        <f t="shared" si="46"/>
        <v>3</v>
      </c>
    </row>
    <row r="500" spans="2:29" ht="10.5" customHeight="1" x14ac:dyDescent="0.3">
      <c r="B500" s="24" t="s">
        <v>63</v>
      </c>
      <c r="C500" s="11">
        <v>0</v>
      </c>
      <c r="D500" s="11">
        <v>0</v>
      </c>
      <c r="E500" s="11">
        <v>0</v>
      </c>
      <c r="F500" s="11">
        <v>0</v>
      </c>
      <c r="G500" s="11">
        <v>3</v>
      </c>
      <c r="H500" s="11">
        <v>1</v>
      </c>
      <c r="I500" s="11">
        <v>4</v>
      </c>
      <c r="J500" s="11">
        <v>3</v>
      </c>
      <c r="K500" s="11">
        <v>2</v>
      </c>
      <c r="L500" s="11">
        <v>4</v>
      </c>
      <c r="AA500" s="5">
        <f t="shared" si="45"/>
        <v>0</v>
      </c>
      <c r="AB500" s="5">
        <f>IFERROR(_xlfn.XMATCH(1, AA$1:AA500, 0, -1),0)</f>
        <v>496</v>
      </c>
      <c r="AC500" s="5">
        <f t="shared" si="46"/>
        <v>4</v>
      </c>
    </row>
    <row r="501" spans="2:29" ht="10.5" customHeight="1" x14ac:dyDescent="0.3">
      <c r="B501" s="24" t="s">
        <v>200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6</v>
      </c>
      <c r="I501" s="11">
        <v>6</v>
      </c>
      <c r="J501" s="11">
        <v>5</v>
      </c>
      <c r="K501" s="11">
        <v>3</v>
      </c>
      <c r="L501" s="11">
        <v>1</v>
      </c>
      <c r="AA501" s="5">
        <f t="shared" si="45"/>
        <v>0</v>
      </c>
      <c r="AB501" s="5">
        <f>IFERROR(_xlfn.XMATCH(1, AA$1:AA501, 0, -1),0)</f>
        <v>496</v>
      </c>
      <c r="AC501" s="5">
        <f t="shared" si="46"/>
        <v>1</v>
      </c>
    </row>
    <row r="502" spans="2:29" ht="10.5" customHeight="1" x14ac:dyDescent="0.3">
      <c r="B502" s="24" t="s">
        <v>201</v>
      </c>
      <c r="C502" s="11">
        <v>1</v>
      </c>
      <c r="D502" s="11">
        <v>2</v>
      </c>
      <c r="E502" s="11">
        <v>5</v>
      </c>
      <c r="F502" s="11">
        <v>2</v>
      </c>
      <c r="G502" s="11">
        <v>3</v>
      </c>
      <c r="H502" s="11">
        <v>8</v>
      </c>
      <c r="I502" s="11">
        <v>5</v>
      </c>
      <c r="J502" s="11">
        <v>6</v>
      </c>
      <c r="K502" s="11">
        <v>3</v>
      </c>
      <c r="L502" s="11">
        <v>8</v>
      </c>
      <c r="AA502" s="5">
        <f t="shared" si="45"/>
        <v>0</v>
      </c>
      <c r="AB502" s="5">
        <f>IFERROR(_xlfn.XMATCH(1, AA$1:AA502, 0, -1),0)</f>
        <v>496</v>
      </c>
      <c r="AC502" s="5">
        <f t="shared" si="46"/>
        <v>2</v>
      </c>
    </row>
    <row r="503" spans="2:29" ht="10.5" customHeight="1" x14ac:dyDescent="0.3">
      <c r="B503" s="24" t="s">
        <v>399</v>
      </c>
      <c r="C503" s="11">
        <v>0</v>
      </c>
      <c r="D503" s="11">
        <v>0</v>
      </c>
      <c r="E503" s="11">
        <v>0</v>
      </c>
      <c r="F503" s="11">
        <v>0</v>
      </c>
      <c r="G503" s="11">
        <v>0</v>
      </c>
      <c r="H503" s="11">
        <v>3</v>
      </c>
      <c r="I503" s="11">
        <v>10</v>
      </c>
      <c r="J503" s="11">
        <v>14</v>
      </c>
      <c r="K503" s="11">
        <v>15</v>
      </c>
      <c r="L503" s="11">
        <v>13</v>
      </c>
      <c r="AA503" s="5">
        <f t="shared" si="45"/>
        <v>0</v>
      </c>
      <c r="AB503" s="5">
        <f>IFERROR(_xlfn.XMATCH(1, AA$1:AA503, 0, -1),0)</f>
        <v>496</v>
      </c>
      <c r="AC503" s="5">
        <f t="shared" si="46"/>
        <v>3</v>
      </c>
    </row>
    <row r="504" spans="2:29" ht="10.5" customHeight="1" x14ac:dyDescent="0.3">
      <c r="B504" s="24" t="s">
        <v>474</v>
      </c>
      <c r="C504" s="11"/>
      <c r="D504" s="11"/>
      <c r="E504" s="11"/>
      <c r="F504" s="11"/>
      <c r="G504" s="11"/>
      <c r="H504" s="11"/>
      <c r="I504" s="11"/>
      <c r="J504" s="11"/>
      <c r="K504" s="11"/>
      <c r="L504" s="11">
        <v>14</v>
      </c>
      <c r="AA504" s="5">
        <f t="shared" si="45"/>
        <v>0</v>
      </c>
      <c r="AB504" s="5">
        <f>IFERROR(_xlfn.XMATCH(1, AA$1:AA504, 0, -1),0)</f>
        <v>496</v>
      </c>
      <c r="AC504" s="5">
        <f t="shared" si="46"/>
        <v>4</v>
      </c>
    </row>
    <row r="505" spans="2:29" ht="10.5" customHeight="1" x14ac:dyDescent="0.3">
      <c r="B505" s="24" t="s">
        <v>475</v>
      </c>
      <c r="C505" s="11">
        <v>0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>
        <v>50</v>
      </c>
      <c r="AA505" s="5">
        <f t="shared" si="45"/>
        <v>0</v>
      </c>
      <c r="AB505" s="5">
        <f>IFERROR(_xlfn.XMATCH(1, AA$1:AA505, 0, -1),0)</f>
        <v>496</v>
      </c>
      <c r="AC505" s="5">
        <f t="shared" si="46"/>
        <v>1</v>
      </c>
    </row>
    <row r="506" spans="2:29" ht="10.5" customHeight="1" x14ac:dyDescent="0.3">
      <c r="B506" s="24" t="s">
        <v>410</v>
      </c>
      <c r="C506" s="11">
        <v>0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9</v>
      </c>
      <c r="K506" s="11">
        <v>8</v>
      </c>
      <c r="L506" s="11">
        <v>3</v>
      </c>
      <c r="AA506" s="5">
        <f t="shared" si="45"/>
        <v>0</v>
      </c>
      <c r="AB506" s="5">
        <f>IFERROR(_xlfn.XMATCH(1, AA$1:AA506, 0, -1),0)</f>
        <v>496</v>
      </c>
      <c r="AC506" s="5">
        <f t="shared" si="46"/>
        <v>2</v>
      </c>
    </row>
    <row r="507" spans="2:29" ht="10.5" customHeight="1" x14ac:dyDescent="0.3">
      <c r="B507" s="24" t="s">
        <v>116</v>
      </c>
      <c r="C507" s="11">
        <v>6</v>
      </c>
      <c r="D507" s="11">
        <v>6</v>
      </c>
      <c r="E507" s="11">
        <v>7</v>
      </c>
      <c r="F507" s="11">
        <v>13</v>
      </c>
      <c r="G507" s="11">
        <v>10</v>
      </c>
      <c r="H507" s="11">
        <v>10</v>
      </c>
      <c r="I507" s="11">
        <v>10</v>
      </c>
      <c r="J507" s="11">
        <v>14</v>
      </c>
      <c r="K507" s="11">
        <v>21</v>
      </c>
      <c r="L507" s="11">
        <v>19</v>
      </c>
      <c r="AA507" s="5">
        <f t="shared" si="45"/>
        <v>0</v>
      </c>
      <c r="AB507" s="5">
        <f>IFERROR(_xlfn.XMATCH(1, AA$1:AA507, 0, -1),0)</f>
        <v>496</v>
      </c>
      <c r="AC507" s="5">
        <f t="shared" si="46"/>
        <v>3</v>
      </c>
    </row>
    <row r="508" spans="2:29" ht="10.5" customHeight="1" x14ac:dyDescent="0.3">
      <c r="B508" s="24" t="s">
        <v>204</v>
      </c>
      <c r="C508" s="11">
        <v>22</v>
      </c>
      <c r="D508" s="11">
        <v>26</v>
      </c>
      <c r="E508" s="11">
        <v>31</v>
      </c>
      <c r="F508" s="11">
        <v>23</v>
      </c>
      <c r="G508" s="11">
        <v>10</v>
      </c>
      <c r="H508" s="11">
        <v>13</v>
      </c>
      <c r="I508" s="11">
        <v>20</v>
      </c>
      <c r="J508" s="11">
        <v>17</v>
      </c>
      <c r="K508" s="11">
        <v>20</v>
      </c>
      <c r="L508" s="11">
        <v>23</v>
      </c>
      <c r="AA508" s="5">
        <f t="shared" si="45"/>
        <v>0</v>
      </c>
      <c r="AB508" s="5">
        <f>IFERROR(_xlfn.XMATCH(1, AA$1:AA508, 0, -1),0)</f>
        <v>496</v>
      </c>
      <c r="AC508" s="5">
        <f t="shared" si="46"/>
        <v>4</v>
      </c>
    </row>
    <row r="509" spans="2:29" ht="10.5" customHeight="1" x14ac:dyDescent="0.3">
      <c r="B509" s="24" t="s">
        <v>58</v>
      </c>
      <c r="C509" s="11">
        <v>68</v>
      </c>
      <c r="D509" s="11">
        <v>73</v>
      </c>
      <c r="E509" s="11">
        <v>115</v>
      </c>
      <c r="F509" s="11">
        <v>122</v>
      </c>
      <c r="G509" s="11">
        <v>152</v>
      </c>
      <c r="H509" s="11">
        <v>129</v>
      </c>
      <c r="I509" s="11">
        <v>125</v>
      </c>
      <c r="J509" s="11">
        <v>146</v>
      </c>
      <c r="K509" s="11">
        <v>132</v>
      </c>
      <c r="L509" s="11">
        <v>116</v>
      </c>
      <c r="AA509" s="5">
        <f t="shared" si="45"/>
        <v>0</v>
      </c>
      <c r="AB509" s="5">
        <f>IFERROR(_xlfn.XMATCH(1, AA$1:AA509, 0, -1),0)</f>
        <v>496</v>
      </c>
      <c r="AC509" s="5">
        <f t="shared" si="46"/>
        <v>1</v>
      </c>
    </row>
    <row r="510" spans="2:29" ht="10.5" customHeight="1" x14ac:dyDescent="0.3">
      <c r="B510" s="24" t="s">
        <v>463</v>
      </c>
      <c r="C510" s="11"/>
      <c r="D510" s="11"/>
      <c r="E510" s="11"/>
      <c r="F510" s="11"/>
      <c r="G510" s="11"/>
      <c r="H510" s="11"/>
      <c r="I510" s="11"/>
      <c r="J510" s="11"/>
      <c r="K510" s="11">
        <v>7</v>
      </c>
      <c r="L510" s="11">
        <v>22</v>
      </c>
      <c r="AA510" s="5">
        <f t="shared" si="45"/>
        <v>0</v>
      </c>
      <c r="AB510" s="5">
        <f>IFERROR(_xlfn.XMATCH(1, AA$1:AA510, 0, -1),0)</f>
        <v>496</v>
      </c>
      <c r="AC510" s="5">
        <f t="shared" si="46"/>
        <v>2</v>
      </c>
    </row>
    <row r="511" spans="2:29" ht="10.5" customHeight="1" x14ac:dyDescent="0.3">
      <c r="B511" s="24" t="s">
        <v>205</v>
      </c>
      <c r="C511" s="11">
        <v>0</v>
      </c>
      <c r="D511" s="11">
        <v>2</v>
      </c>
      <c r="E511" s="11">
        <v>1</v>
      </c>
      <c r="F511" s="11">
        <v>3</v>
      </c>
      <c r="G511" s="11">
        <v>6</v>
      </c>
      <c r="H511" s="11">
        <v>33</v>
      </c>
      <c r="I511" s="11">
        <v>52</v>
      </c>
      <c r="J511" s="11">
        <v>85</v>
      </c>
      <c r="K511" s="11">
        <v>129</v>
      </c>
      <c r="L511" s="11">
        <v>137</v>
      </c>
      <c r="AA511" s="5">
        <f t="shared" si="45"/>
        <v>0</v>
      </c>
      <c r="AB511" s="5">
        <f>IFERROR(_xlfn.XMATCH(1, AA$1:AA511, 0, -1),0)</f>
        <v>496</v>
      </c>
      <c r="AC511" s="5">
        <f t="shared" si="46"/>
        <v>3</v>
      </c>
    </row>
    <row r="512" spans="2:29" ht="10.5" customHeight="1" x14ac:dyDescent="0.3">
      <c r="B512" s="24" t="s">
        <v>208</v>
      </c>
      <c r="C512" s="11">
        <v>8</v>
      </c>
      <c r="D512" s="11">
        <v>6</v>
      </c>
      <c r="E512" s="11">
        <v>4</v>
      </c>
      <c r="F512" s="11">
        <v>2</v>
      </c>
      <c r="G512" s="11">
        <v>1</v>
      </c>
      <c r="H512" s="11">
        <v>1</v>
      </c>
      <c r="I512" s="11">
        <v>0</v>
      </c>
      <c r="J512" s="11">
        <v>0</v>
      </c>
      <c r="K512" s="11">
        <v>2</v>
      </c>
      <c r="L512" s="11">
        <v>1</v>
      </c>
      <c r="AA512" s="5">
        <f t="shared" si="45"/>
        <v>0</v>
      </c>
      <c r="AB512" s="5">
        <f>IFERROR(_xlfn.XMATCH(1, AA$1:AA512, 0, -1),0)</f>
        <v>496</v>
      </c>
      <c r="AC512" s="5">
        <f t="shared" si="46"/>
        <v>4</v>
      </c>
    </row>
    <row r="513" spans="2:29" ht="10.5" customHeight="1" x14ac:dyDescent="0.3">
      <c r="B513" s="24" t="s">
        <v>209</v>
      </c>
      <c r="C513" s="11">
        <v>56</v>
      </c>
      <c r="D513" s="11">
        <v>47</v>
      </c>
      <c r="E513" s="11">
        <v>42</v>
      </c>
      <c r="F513" s="11">
        <v>63</v>
      </c>
      <c r="G513" s="11">
        <v>57</v>
      </c>
      <c r="H513" s="11">
        <v>51</v>
      </c>
      <c r="I513" s="11">
        <v>48</v>
      </c>
      <c r="J513" s="11">
        <v>51</v>
      </c>
      <c r="K513" s="11">
        <v>69</v>
      </c>
      <c r="L513" s="11">
        <v>95</v>
      </c>
      <c r="AA513" s="5">
        <f t="shared" si="45"/>
        <v>0</v>
      </c>
      <c r="AB513" s="5">
        <f>IFERROR(_xlfn.XMATCH(1, AA$1:AA513, 0, -1),0)</f>
        <v>496</v>
      </c>
      <c r="AC513" s="5">
        <f t="shared" si="46"/>
        <v>1</v>
      </c>
    </row>
    <row r="514" spans="2:29" ht="10.5" customHeight="1" x14ac:dyDescent="0.3">
      <c r="B514" s="24" t="s">
        <v>428</v>
      </c>
      <c r="C514" s="11">
        <v>0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53</v>
      </c>
      <c r="K514" s="11">
        <v>62</v>
      </c>
      <c r="L514" s="11">
        <v>72</v>
      </c>
      <c r="AA514" s="5">
        <f t="shared" ref="AA514:AA577" si="49">COUNTA(A514)</f>
        <v>0</v>
      </c>
      <c r="AB514" s="5">
        <f>IFERROR(_xlfn.XMATCH(1, AA$1:AA514, 0, -1),0)</f>
        <v>496</v>
      </c>
      <c r="AC514" s="5">
        <f t="shared" ref="AC514:AC577" si="50">IF(OR(ROW()=AB514,B514=""),"",MOD(ROW()-AB514,4) + IF(AND(MOD(ROW()-AB514,4)=0,$B515&lt;&gt;""),4,0))</f>
        <v>2</v>
      </c>
    </row>
    <row r="515" spans="2:29" ht="10.5" customHeight="1" x14ac:dyDescent="0.3">
      <c r="B515" s="24" t="s">
        <v>211</v>
      </c>
      <c r="C515" s="11">
        <v>0</v>
      </c>
      <c r="D515" s="11">
        <v>0</v>
      </c>
      <c r="E515" s="11">
        <v>12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AA515" s="5">
        <f t="shared" si="49"/>
        <v>0</v>
      </c>
      <c r="AB515" s="5">
        <f>IFERROR(_xlfn.XMATCH(1, AA$1:AA515, 0, -1),0)</f>
        <v>496</v>
      </c>
      <c r="AC515" s="5">
        <f t="shared" si="50"/>
        <v>3</v>
      </c>
    </row>
    <row r="516" spans="2:29" ht="10.5" customHeight="1" x14ac:dyDescent="0.3">
      <c r="B516" s="24" t="s">
        <v>476</v>
      </c>
      <c r="C516" s="11">
        <v>0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>
        <v>16</v>
      </c>
      <c r="AA516" s="5">
        <f t="shared" si="49"/>
        <v>0</v>
      </c>
      <c r="AB516" s="5">
        <f>IFERROR(_xlfn.XMATCH(1, AA$1:AA516, 0, -1),0)</f>
        <v>496</v>
      </c>
      <c r="AC516" s="5">
        <f t="shared" si="50"/>
        <v>4</v>
      </c>
    </row>
    <row r="517" spans="2:29" ht="10.5" customHeight="1" x14ac:dyDescent="0.3">
      <c r="B517" s="24" t="s">
        <v>214</v>
      </c>
      <c r="C517" s="11">
        <v>0</v>
      </c>
      <c r="D517" s="11">
        <v>6</v>
      </c>
      <c r="E517" s="11">
        <v>3</v>
      </c>
      <c r="F517" s="11">
        <v>3</v>
      </c>
      <c r="G517" s="11">
        <v>7</v>
      </c>
      <c r="H517" s="11">
        <v>12</v>
      </c>
      <c r="I517" s="11">
        <v>12</v>
      </c>
      <c r="J517" s="11">
        <v>7</v>
      </c>
      <c r="K517" s="11">
        <v>11</v>
      </c>
      <c r="L517" s="11">
        <v>5</v>
      </c>
      <c r="AA517" s="5">
        <f t="shared" si="49"/>
        <v>0</v>
      </c>
      <c r="AB517" s="5">
        <f>IFERROR(_xlfn.XMATCH(1, AA$1:AA517, 0, -1),0)</f>
        <v>496</v>
      </c>
      <c r="AC517" s="5">
        <f t="shared" si="50"/>
        <v>1</v>
      </c>
    </row>
    <row r="518" spans="2:29" ht="10.5" customHeight="1" x14ac:dyDescent="0.3">
      <c r="B518" s="24" t="s">
        <v>216</v>
      </c>
      <c r="C518" s="11">
        <v>8</v>
      </c>
      <c r="D518" s="11">
        <v>8</v>
      </c>
      <c r="E518" s="11">
        <v>8</v>
      </c>
      <c r="F518" s="11">
        <v>8</v>
      </c>
      <c r="G518" s="11">
        <v>8</v>
      </c>
      <c r="H518" s="11">
        <v>7</v>
      </c>
      <c r="I518" s="11">
        <v>8</v>
      </c>
      <c r="J518" s="11">
        <v>8</v>
      </c>
      <c r="K518" s="11">
        <v>8</v>
      </c>
      <c r="L518" s="11">
        <v>8</v>
      </c>
      <c r="AA518" s="5">
        <f t="shared" si="49"/>
        <v>0</v>
      </c>
      <c r="AB518" s="5">
        <f>IFERROR(_xlfn.XMATCH(1, AA$1:AA518, 0, -1),0)</f>
        <v>496</v>
      </c>
      <c r="AC518" s="5">
        <f t="shared" si="50"/>
        <v>2</v>
      </c>
    </row>
    <row r="519" spans="2:29" ht="10.5" customHeight="1" x14ac:dyDescent="0.3">
      <c r="B519" s="24" t="s">
        <v>219</v>
      </c>
      <c r="C519" s="11">
        <v>0</v>
      </c>
      <c r="D519" s="11">
        <v>0</v>
      </c>
      <c r="E519" s="11">
        <v>2</v>
      </c>
      <c r="F519" s="11">
        <v>0</v>
      </c>
      <c r="G519" s="11">
        <v>0</v>
      </c>
      <c r="H519" s="11">
        <v>0</v>
      </c>
      <c r="I519" s="11">
        <v>0</v>
      </c>
      <c r="J519" s="11">
        <v>0</v>
      </c>
      <c r="K519" s="11">
        <v>0</v>
      </c>
      <c r="L519" s="11">
        <v>0</v>
      </c>
      <c r="AA519" s="5">
        <f t="shared" si="49"/>
        <v>0</v>
      </c>
      <c r="AB519" s="5">
        <f>IFERROR(_xlfn.XMATCH(1, AA$1:AA519, 0, -1),0)</f>
        <v>496</v>
      </c>
      <c r="AC519" s="5">
        <f t="shared" si="50"/>
        <v>3</v>
      </c>
    </row>
    <row r="520" spans="2:29" ht="10.5" customHeight="1" x14ac:dyDescent="0.3">
      <c r="B520" s="24" t="s">
        <v>14</v>
      </c>
      <c r="C520" s="11">
        <v>0</v>
      </c>
      <c r="D520" s="11">
        <v>23</v>
      </c>
      <c r="E520" s="11">
        <v>29</v>
      </c>
      <c r="F520" s="11">
        <v>40</v>
      </c>
      <c r="G520" s="11">
        <v>39</v>
      </c>
      <c r="H520" s="11">
        <v>67</v>
      </c>
      <c r="I520" s="11">
        <v>100</v>
      </c>
      <c r="J520" s="11">
        <v>88</v>
      </c>
      <c r="K520" s="11">
        <v>61</v>
      </c>
      <c r="L520" s="11">
        <v>67</v>
      </c>
      <c r="AA520" s="5">
        <f t="shared" si="49"/>
        <v>0</v>
      </c>
      <c r="AB520" s="5">
        <f>IFERROR(_xlfn.XMATCH(1, AA$1:AA520, 0, -1),0)</f>
        <v>496</v>
      </c>
      <c r="AC520" s="5">
        <f t="shared" si="50"/>
        <v>4</v>
      </c>
    </row>
    <row r="521" spans="2:29" ht="10.5" customHeight="1" x14ac:dyDescent="0.3">
      <c r="B521" s="24" t="s">
        <v>429</v>
      </c>
      <c r="C521" s="11">
        <v>0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56</v>
      </c>
      <c r="K521" s="11">
        <v>77</v>
      </c>
      <c r="L521" s="11">
        <v>78</v>
      </c>
      <c r="AA521" s="5">
        <f t="shared" si="49"/>
        <v>0</v>
      </c>
      <c r="AB521" s="5">
        <f>IFERROR(_xlfn.XMATCH(1, AA$1:AA521, 0, -1),0)</f>
        <v>496</v>
      </c>
      <c r="AC521" s="5">
        <f t="shared" si="50"/>
        <v>1</v>
      </c>
    </row>
    <row r="522" spans="2:29" ht="10.5" customHeight="1" x14ac:dyDescent="0.3">
      <c r="B522" s="24" t="s">
        <v>421</v>
      </c>
      <c r="C522" s="11">
        <v>21</v>
      </c>
      <c r="D522" s="11">
        <v>23</v>
      </c>
      <c r="E522" s="11">
        <v>21</v>
      </c>
      <c r="F522" s="11">
        <v>21</v>
      </c>
      <c r="G522" s="11">
        <v>25</v>
      </c>
      <c r="H522" s="11">
        <v>28</v>
      </c>
      <c r="I522" s="11">
        <v>21</v>
      </c>
      <c r="J522" s="11">
        <v>22</v>
      </c>
      <c r="K522" s="11">
        <v>15</v>
      </c>
      <c r="L522" s="11">
        <v>8</v>
      </c>
      <c r="AA522" s="5">
        <f t="shared" si="49"/>
        <v>0</v>
      </c>
      <c r="AB522" s="5">
        <f>IFERROR(_xlfn.XMATCH(1, AA$1:AA522, 0, -1),0)</f>
        <v>496</v>
      </c>
      <c r="AC522" s="5">
        <f t="shared" si="50"/>
        <v>2</v>
      </c>
    </row>
    <row r="523" spans="2:29" ht="10.5" customHeight="1" x14ac:dyDescent="0.3">
      <c r="B523" s="24" t="s">
        <v>222</v>
      </c>
      <c r="C523" s="11">
        <v>3</v>
      </c>
      <c r="D523" s="11">
        <v>5</v>
      </c>
      <c r="E523" s="11">
        <v>3</v>
      </c>
      <c r="F523" s="11">
        <v>2</v>
      </c>
      <c r="G523" s="11">
        <v>2</v>
      </c>
      <c r="H523" s="11">
        <v>3</v>
      </c>
      <c r="I523" s="11">
        <v>1</v>
      </c>
      <c r="J523" s="11">
        <v>1</v>
      </c>
      <c r="K523" s="11">
        <v>0</v>
      </c>
      <c r="L523" s="11">
        <v>1</v>
      </c>
      <c r="AA523" s="5">
        <f t="shared" si="49"/>
        <v>0</v>
      </c>
      <c r="AB523" s="5">
        <f>IFERROR(_xlfn.XMATCH(1, AA$1:AA523, 0, -1),0)</f>
        <v>496</v>
      </c>
      <c r="AC523" s="5">
        <f t="shared" si="50"/>
        <v>3</v>
      </c>
    </row>
    <row r="524" spans="2:29" ht="10.5" customHeight="1" x14ac:dyDescent="0.3">
      <c r="B524" s="24" t="s">
        <v>153</v>
      </c>
      <c r="C524" s="11">
        <v>0</v>
      </c>
      <c r="D524" s="11">
        <v>0</v>
      </c>
      <c r="E524" s="11">
        <v>2</v>
      </c>
      <c r="F524" s="11">
        <v>1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>
        <v>0</v>
      </c>
      <c r="AA524" s="5">
        <f t="shared" si="49"/>
        <v>0</v>
      </c>
      <c r="AB524" s="5">
        <f>IFERROR(_xlfn.XMATCH(1, AA$1:AA524, 0, -1),0)</f>
        <v>496</v>
      </c>
      <c r="AC524" s="5">
        <f t="shared" si="50"/>
        <v>4</v>
      </c>
    </row>
    <row r="525" spans="2:29" ht="10.5" customHeight="1" x14ac:dyDescent="0.3">
      <c r="B525" s="24" t="s">
        <v>223</v>
      </c>
      <c r="C525" s="11">
        <v>0</v>
      </c>
      <c r="D525" s="11">
        <v>0</v>
      </c>
      <c r="E525" s="11">
        <v>0</v>
      </c>
      <c r="F525" s="11">
        <v>1</v>
      </c>
      <c r="G525" s="11">
        <v>3</v>
      </c>
      <c r="H525" s="11">
        <v>2</v>
      </c>
      <c r="I525" s="11">
        <v>0</v>
      </c>
      <c r="J525" s="11">
        <v>1</v>
      </c>
      <c r="K525" s="11">
        <v>0</v>
      </c>
      <c r="L525" s="11">
        <v>0</v>
      </c>
      <c r="AA525" s="5">
        <f t="shared" si="49"/>
        <v>0</v>
      </c>
      <c r="AB525" s="5">
        <f>IFERROR(_xlfn.XMATCH(1, AA$1:AA525, 0, -1),0)</f>
        <v>496</v>
      </c>
      <c r="AC525" s="5">
        <f t="shared" si="50"/>
        <v>1</v>
      </c>
    </row>
    <row r="526" spans="2:29" ht="10.5" customHeight="1" x14ac:dyDescent="0.3">
      <c r="B526" s="24" t="s">
        <v>224</v>
      </c>
      <c r="C526" s="11">
        <v>0</v>
      </c>
      <c r="D526" s="11">
        <v>0</v>
      </c>
      <c r="E526" s="11">
        <v>2</v>
      </c>
      <c r="F526" s="11">
        <v>5</v>
      </c>
      <c r="G526" s="11">
        <v>4</v>
      </c>
      <c r="H526" s="11">
        <v>10</v>
      </c>
      <c r="I526" s="11">
        <v>8</v>
      </c>
      <c r="J526" s="11">
        <v>4</v>
      </c>
      <c r="K526" s="11">
        <v>4</v>
      </c>
      <c r="L526" s="11">
        <v>1</v>
      </c>
      <c r="AA526" s="5">
        <f t="shared" si="49"/>
        <v>0</v>
      </c>
      <c r="AB526" s="5">
        <f>IFERROR(_xlfn.XMATCH(1, AA$1:AA526, 0, -1),0)</f>
        <v>496</v>
      </c>
      <c r="AC526" s="5">
        <f t="shared" si="50"/>
        <v>2</v>
      </c>
    </row>
    <row r="527" spans="2:29" ht="10.5" customHeight="1" x14ac:dyDescent="0.3">
      <c r="B527" s="24" t="s">
        <v>83</v>
      </c>
      <c r="C527" s="11">
        <v>10</v>
      </c>
      <c r="D527" s="11">
        <v>17</v>
      </c>
      <c r="E527" s="11">
        <v>7</v>
      </c>
      <c r="F527" s="11">
        <v>7</v>
      </c>
      <c r="G527" s="11">
        <v>4</v>
      </c>
      <c r="H527" s="11">
        <v>6</v>
      </c>
      <c r="I527" s="11">
        <v>3</v>
      </c>
      <c r="J527" s="11">
        <v>4</v>
      </c>
      <c r="K527" s="11">
        <v>2</v>
      </c>
      <c r="L527" s="11">
        <v>3</v>
      </c>
      <c r="AA527" s="5">
        <f t="shared" si="49"/>
        <v>0</v>
      </c>
      <c r="AB527" s="5">
        <f>IFERROR(_xlfn.XMATCH(1, AA$1:AA527, 0, -1),0)</f>
        <v>496</v>
      </c>
      <c r="AC527" s="5">
        <f t="shared" si="50"/>
        <v>3</v>
      </c>
    </row>
    <row r="528" spans="2:29" ht="10.5" customHeight="1" x14ac:dyDescent="0.3">
      <c r="B528" s="24" t="s">
        <v>400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3</v>
      </c>
      <c r="I528" s="11">
        <v>70</v>
      </c>
      <c r="J528" s="11">
        <v>92</v>
      </c>
      <c r="K528" s="11">
        <v>70</v>
      </c>
      <c r="L528" s="11">
        <v>43</v>
      </c>
      <c r="AA528" s="5">
        <f t="shared" si="49"/>
        <v>0</v>
      </c>
      <c r="AB528" s="5">
        <f>IFERROR(_xlfn.XMATCH(1, AA$1:AA528, 0, -1),0)</f>
        <v>496</v>
      </c>
      <c r="AC528" s="5">
        <f t="shared" si="50"/>
        <v>4</v>
      </c>
    </row>
    <row r="529" spans="1:29" ht="10.5" customHeight="1" x14ac:dyDescent="0.3">
      <c r="B529" s="24" t="s">
        <v>430</v>
      </c>
      <c r="C529" s="11">
        <v>0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5</v>
      </c>
      <c r="K529" s="11">
        <v>8</v>
      </c>
      <c r="L529" s="11">
        <v>10</v>
      </c>
      <c r="AA529" s="5">
        <f t="shared" si="49"/>
        <v>0</v>
      </c>
      <c r="AB529" s="5">
        <f>IFERROR(_xlfn.XMATCH(1, AA$1:AA529, 0, -1),0)</f>
        <v>496</v>
      </c>
      <c r="AC529" s="5">
        <f t="shared" si="50"/>
        <v>1</v>
      </c>
    </row>
    <row r="530" spans="1:29" ht="10.5" customHeight="1" x14ac:dyDescent="0.3">
      <c r="B530" s="24" t="s">
        <v>431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1">
        <v>49</v>
      </c>
      <c r="K530" s="11">
        <v>43</v>
      </c>
      <c r="L530" s="11">
        <v>44</v>
      </c>
      <c r="AA530" s="5">
        <f t="shared" si="49"/>
        <v>0</v>
      </c>
      <c r="AB530" s="5">
        <f>IFERROR(_xlfn.XMATCH(1, AA$1:AA530, 0, -1),0)</f>
        <v>496</v>
      </c>
      <c r="AC530" s="5">
        <f t="shared" si="50"/>
        <v>2</v>
      </c>
    </row>
    <row r="531" spans="1:29" ht="10.5" customHeight="1" x14ac:dyDescent="0.3">
      <c r="C531" s="11"/>
      <c r="D531" s="11"/>
      <c r="E531" s="11"/>
      <c r="H531" s="16"/>
      <c r="I531" s="16"/>
      <c r="J531" s="16"/>
      <c r="K531" s="16"/>
      <c r="L531" s="16" t="s">
        <v>180</v>
      </c>
      <c r="AA531" s="5">
        <f t="shared" si="49"/>
        <v>0</v>
      </c>
      <c r="AB531" s="5">
        <f>IFERROR(_xlfn.XMATCH(1, AA$1:AA531, 0, -1),0)</f>
        <v>496</v>
      </c>
      <c r="AC531" s="5" t="str">
        <f t="shared" si="50"/>
        <v/>
      </c>
    </row>
    <row r="532" spans="1:29" ht="14" customHeight="1" x14ac:dyDescent="0.3">
      <c r="B532" s="2" t="s">
        <v>374</v>
      </c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AA532" s="5">
        <f t="shared" si="49"/>
        <v>0</v>
      </c>
      <c r="AB532" s="5">
        <f>IFERROR(_xlfn.XMATCH(1, AA$1:AA532, 0, -1),0)</f>
        <v>496</v>
      </c>
      <c r="AC532" s="5">
        <f t="shared" si="50"/>
        <v>0</v>
      </c>
    </row>
    <row r="533" spans="1:29" ht="10.5" customHeight="1" x14ac:dyDescent="0.3">
      <c r="C533" s="4"/>
      <c r="D533" s="4"/>
      <c r="E533" s="4"/>
      <c r="F533" s="4"/>
      <c r="G533" s="4"/>
      <c r="H533" s="4"/>
      <c r="I533" s="4"/>
      <c r="J533" s="4"/>
      <c r="K533" s="4"/>
      <c r="L533" s="4"/>
      <c r="AA533" s="5">
        <f t="shared" si="49"/>
        <v>0</v>
      </c>
      <c r="AB533" s="5">
        <f>IFERROR(_xlfn.XMATCH(1, AA$1:AA533, 0, -1),0)</f>
        <v>496</v>
      </c>
      <c r="AC533" s="5" t="str">
        <f t="shared" si="50"/>
        <v/>
      </c>
    </row>
    <row r="534" spans="1:29" ht="10.5" customHeight="1" x14ac:dyDescent="0.3">
      <c r="A534" s="5" t="s">
        <v>483</v>
      </c>
      <c r="B534" s="23" t="s">
        <v>484</v>
      </c>
      <c r="C534" s="1">
        <f>C$3</f>
        <v>2016</v>
      </c>
      <c r="D534" s="1">
        <f t="shared" ref="D534:L534" si="51">D$3</f>
        <v>2017</v>
      </c>
      <c r="E534" s="1">
        <f t="shared" si="51"/>
        <v>2018</v>
      </c>
      <c r="F534" s="1">
        <f t="shared" si="51"/>
        <v>2019</v>
      </c>
      <c r="G534" s="1">
        <f t="shared" si="51"/>
        <v>2020</v>
      </c>
      <c r="H534" s="1">
        <f t="shared" si="51"/>
        <v>2021</v>
      </c>
      <c r="I534" s="1">
        <f t="shared" si="51"/>
        <v>2022</v>
      </c>
      <c r="J534" s="1">
        <f t="shared" si="51"/>
        <v>2023</v>
      </c>
      <c r="K534" s="1">
        <f t="shared" si="51"/>
        <v>2024</v>
      </c>
      <c r="L534" s="1">
        <f t="shared" si="51"/>
        <v>2025</v>
      </c>
      <c r="AA534" s="5">
        <f t="shared" si="49"/>
        <v>1</v>
      </c>
      <c r="AB534" s="5">
        <f>IFERROR(_xlfn.XMATCH(1, AA$1:AA534, 0, -1),0)</f>
        <v>534</v>
      </c>
      <c r="AC534" s="5" t="str">
        <f t="shared" si="50"/>
        <v/>
      </c>
    </row>
    <row r="535" spans="1:29" ht="10.5" customHeight="1" x14ac:dyDescent="0.3">
      <c r="A535" s="5" t="s">
        <v>483</v>
      </c>
      <c r="B535" s="31" t="s">
        <v>377</v>
      </c>
      <c r="C535" s="30" t="s">
        <v>485</v>
      </c>
      <c r="D535" s="30" t="s">
        <v>485</v>
      </c>
      <c r="E535" s="30" t="s">
        <v>485</v>
      </c>
      <c r="F535" s="30" t="s">
        <v>485</v>
      </c>
      <c r="G535" s="30" t="s">
        <v>485</v>
      </c>
      <c r="H535" s="30" t="s">
        <v>485</v>
      </c>
      <c r="I535" s="30" t="s">
        <v>485</v>
      </c>
      <c r="J535" s="30" t="s">
        <v>485</v>
      </c>
      <c r="K535" s="30" t="s">
        <v>485</v>
      </c>
      <c r="L535" s="30" t="s">
        <v>485</v>
      </c>
      <c r="AA535" s="5">
        <f t="shared" si="49"/>
        <v>1</v>
      </c>
      <c r="AB535" s="5">
        <f>IFERROR(_xlfn.XMATCH(1, AA$1:AA535, 0, -1),0)</f>
        <v>535</v>
      </c>
      <c r="AC535" s="5" t="str">
        <f t="shared" si="50"/>
        <v/>
      </c>
    </row>
    <row r="536" spans="1:29" ht="10.5" customHeight="1" x14ac:dyDescent="0.3">
      <c r="B536" s="24" t="s">
        <v>414</v>
      </c>
      <c r="C536" s="11">
        <v>0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2</v>
      </c>
      <c r="J536" s="11">
        <v>3</v>
      </c>
      <c r="K536" s="11">
        <v>1</v>
      </c>
      <c r="L536" s="11">
        <v>1</v>
      </c>
      <c r="AA536" s="5">
        <f t="shared" si="49"/>
        <v>0</v>
      </c>
      <c r="AB536" s="5">
        <f>IFERROR(_xlfn.XMATCH(1, AA$1:AA536, 0, -1),0)</f>
        <v>535</v>
      </c>
      <c r="AC536" s="5">
        <f t="shared" si="50"/>
        <v>1</v>
      </c>
    </row>
    <row r="537" spans="1:29" ht="10.5" customHeight="1" x14ac:dyDescent="0.3">
      <c r="B537" s="24" t="s">
        <v>230</v>
      </c>
      <c r="C537" s="11">
        <v>0</v>
      </c>
      <c r="D537" s="11">
        <v>64</v>
      </c>
      <c r="E537" s="11">
        <v>103</v>
      </c>
      <c r="F537" s="11">
        <v>137</v>
      </c>
      <c r="G537" s="11">
        <v>136</v>
      </c>
      <c r="H537" s="11">
        <v>240</v>
      </c>
      <c r="I537" s="11">
        <v>333</v>
      </c>
      <c r="J537" s="11">
        <v>374</v>
      </c>
      <c r="K537" s="11">
        <v>316</v>
      </c>
      <c r="L537" s="11">
        <v>259</v>
      </c>
      <c r="AA537" s="5">
        <f t="shared" si="49"/>
        <v>0</v>
      </c>
      <c r="AB537" s="5">
        <f>IFERROR(_xlfn.XMATCH(1, AA$1:AA537, 0, -1),0)</f>
        <v>535</v>
      </c>
      <c r="AC537" s="5">
        <f t="shared" si="50"/>
        <v>2</v>
      </c>
    </row>
    <row r="538" spans="1:29" ht="10.5" customHeight="1" x14ac:dyDescent="0.3">
      <c r="B538" s="24" t="s">
        <v>232</v>
      </c>
      <c r="C538" s="11">
        <v>0</v>
      </c>
      <c r="D538" s="11">
        <v>0</v>
      </c>
      <c r="E538" s="11">
        <v>1</v>
      </c>
      <c r="F538" s="11">
        <v>1</v>
      </c>
      <c r="G538" s="11">
        <v>0</v>
      </c>
      <c r="H538" s="11">
        <v>2</v>
      </c>
      <c r="I538" s="11">
        <v>3</v>
      </c>
      <c r="J538" s="11">
        <v>2</v>
      </c>
      <c r="K538" s="11">
        <v>1</v>
      </c>
      <c r="L538" s="11">
        <v>1</v>
      </c>
      <c r="AA538" s="5">
        <f t="shared" si="49"/>
        <v>0</v>
      </c>
      <c r="AB538" s="5">
        <f>IFERROR(_xlfn.XMATCH(1, AA$1:AA538, 0, -1),0)</f>
        <v>535</v>
      </c>
      <c r="AC538" s="5">
        <f t="shared" si="50"/>
        <v>3</v>
      </c>
    </row>
    <row r="539" spans="1:29" ht="10.5" customHeight="1" x14ac:dyDescent="0.3">
      <c r="B539" s="24" t="s">
        <v>56</v>
      </c>
      <c r="C539" s="11">
        <v>0</v>
      </c>
      <c r="D539" s="11">
        <v>15</v>
      </c>
      <c r="E539" s="11">
        <v>20</v>
      </c>
      <c r="F539" s="11">
        <v>33</v>
      </c>
      <c r="G539" s="11">
        <v>24</v>
      </c>
      <c r="H539" s="11">
        <v>56</v>
      </c>
      <c r="I539" s="11">
        <v>86</v>
      </c>
      <c r="J539" s="11">
        <v>65</v>
      </c>
      <c r="K539" s="11">
        <v>42</v>
      </c>
      <c r="L539" s="11">
        <v>37</v>
      </c>
      <c r="AA539" s="5">
        <f t="shared" si="49"/>
        <v>0</v>
      </c>
      <c r="AB539" s="5">
        <f>IFERROR(_xlfn.XMATCH(1, AA$1:AA539, 0, -1),0)</f>
        <v>535</v>
      </c>
      <c r="AC539" s="5">
        <f t="shared" si="50"/>
        <v>4</v>
      </c>
    </row>
    <row r="540" spans="1:29" ht="10.5" customHeight="1" x14ac:dyDescent="0.3">
      <c r="B540" s="24" t="s">
        <v>65</v>
      </c>
      <c r="C540" s="11">
        <v>1</v>
      </c>
      <c r="D540" s="11">
        <v>1</v>
      </c>
      <c r="E540" s="11">
        <v>1</v>
      </c>
      <c r="F540" s="11">
        <v>0</v>
      </c>
      <c r="G540" s="11">
        <v>1</v>
      </c>
      <c r="H540" s="11">
        <v>0</v>
      </c>
      <c r="I540" s="11">
        <v>0</v>
      </c>
      <c r="J540" s="11">
        <v>1</v>
      </c>
      <c r="K540" s="11">
        <v>2</v>
      </c>
      <c r="L540" s="11">
        <v>1</v>
      </c>
      <c r="AA540" s="5">
        <f t="shared" si="49"/>
        <v>0</v>
      </c>
      <c r="AB540" s="5">
        <f>IFERROR(_xlfn.XMATCH(1, AA$1:AA540, 0, -1),0)</f>
        <v>535</v>
      </c>
      <c r="AC540" s="5">
        <f t="shared" si="50"/>
        <v>1</v>
      </c>
    </row>
    <row r="541" spans="1:29" ht="10.5" customHeight="1" x14ac:dyDescent="0.3">
      <c r="B541" s="24" t="s">
        <v>234</v>
      </c>
      <c r="C541" s="11">
        <v>6</v>
      </c>
      <c r="D541" s="11">
        <v>5</v>
      </c>
      <c r="E541" s="11">
        <v>3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AA541" s="5">
        <f t="shared" si="49"/>
        <v>0</v>
      </c>
      <c r="AB541" s="5">
        <f>IFERROR(_xlfn.XMATCH(1, AA$1:AA541, 0, -1),0)</f>
        <v>535</v>
      </c>
      <c r="AC541" s="5">
        <f t="shared" si="50"/>
        <v>2</v>
      </c>
    </row>
    <row r="542" spans="1:29" ht="10.5" customHeight="1" x14ac:dyDescent="0.3">
      <c r="B542" s="24" t="s">
        <v>464</v>
      </c>
      <c r="C542" s="11">
        <v>0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13</v>
      </c>
      <c r="L542" s="11">
        <v>10</v>
      </c>
      <c r="AA542" s="5">
        <f t="shared" si="49"/>
        <v>0</v>
      </c>
      <c r="AB542" s="5">
        <f>IFERROR(_xlfn.XMATCH(1, AA$1:AA542, 0, -1),0)</f>
        <v>535</v>
      </c>
      <c r="AC542" s="5">
        <f t="shared" si="50"/>
        <v>3</v>
      </c>
    </row>
    <row r="543" spans="1:29" ht="10.5" customHeight="1" x14ac:dyDescent="0.3">
      <c r="B543" s="24" t="s">
        <v>236</v>
      </c>
      <c r="C543" s="11">
        <v>1</v>
      </c>
      <c r="D543" s="11">
        <v>1</v>
      </c>
      <c r="E543" s="11">
        <v>1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AA543" s="5">
        <f t="shared" si="49"/>
        <v>0</v>
      </c>
      <c r="AB543" s="5">
        <f>IFERROR(_xlfn.XMATCH(1, AA$1:AA543, 0, -1),0)</f>
        <v>535</v>
      </c>
      <c r="AC543" s="5">
        <f t="shared" si="50"/>
        <v>4</v>
      </c>
    </row>
    <row r="544" spans="1:29" ht="10.5" customHeight="1" x14ac:dyDescent="0.3">
      <c r="B544" s="24" t="s">
        <v>240</v>
      </c>
      <c r="C544" s="11">
        <v>14</v>
      </c>
      <c r="D544" s="11">
        <v>13</v>
      </c>
      <c r="E544" s="11">
        <v>15</v>
      </c>
      <c r="F544" s="11">
        <v>18</v>
      </c>
      <c r="G544" s="11">
        <v>15</v>
      </c>
      <c r="H544" s="11">
        <v>25</v>
      </c>
      <c r="I544" s="11">
        <v>16</v>
      </c>
      <c r="J544" s="11">
        <v>9</v>
      </c>
      <c r="K544" s="11">
        <v>9</v>
      </c>
      <c r="L544" s="11">
        <v>8</v>
      </c>
      <c r="AA544" s="5">
        <f t="shared" si="49"/>
        <v>0</v>
      </c>
      <c r="AB544" s="5">
        <f>IFERROR(_xlfn.XMATCH(1, AA$1:AA544, 0, -1),0)</f>
        <v>535</v>
      </c>
      <c r="AC544" s="5">
        <f t="shared" si="50"/>
        <v>1</v>
      </c>
    </row>
    <row r="545" spans="2:29" ht="10.5" customHeight="1" x14ac:dyDescent="0.3">
      <c r="B545" s="24" t="s">
        <v>163</v>
      </c>
      <c r="C545" s="11">
        <v>9</v>
      </c>
      <c r="D545" s="11">
        <v>9</v>
      </c>
      <c r="E545" s="11">
        <v>9</v>
      </c>
      <c r="F545" s="11">
        <v>10</v>
      </c>
      <c r="G545" s="11">
        <v>9</v>
      </c>
      <c r="H545" s="11">
        <v>9</v>
      </c>
      <c r="I545" s="11">
        <v>7</v>
      </c>
      <c r="J545" s="11">
        <v>6</v>
      </c>
      <c r="K545" s="11">
        <v>6</v>
      </c>
      <c r="L545" s="11">
        <v>8</v>
      </c>
      <c r="AA545" s="5">
        <f t="shared" si="49"/>
        <v>0</v>
      </c>
      <c r="AB545" s="5">
        <f>IFERROR(_xlfn.XMATCH(1, AA$1:AA545, 0, -1),0)</f>
        <v>535</v>
      </c>
      <c r="AC545" s="5">
        <f t="shared" si="50"/>
        <v>2</v>
      </c>
    </row>
    <row r="546" spans="2:29" ht="10.5" customHeight="1" x14ac:dyDescent="0.3">
      <c r="B546" s="24" t="s">
        <v>241</v>
      </c>
      <c r="C546" s="11">
        <v>1</v>
      </c>
      <c r="D546" s="11">
        <v>3</v>
      </c>
      <c r="E546" s="11">
        <v>2</v>
      </c>
      <c r="F546" s="11">
        <v>2</v>
      </c>
      <c r="G546" s="11">
        <v>1</v>
      </c>
      <c r="H546" s="11">
        <v>1</v>
      </c>
      <c r="I546" s="11">
        <v>0</v>
      </c>
      <c r="J546" s="11">
        <v>1</v>
      </c>
      <c r="K546" s="11">
        <v>1</v>
      </c>
      <c r="L546" s="11">
        <v>2</v>
      </c>
      <c r="AA546" s="5">
        <f t="shared" si="49"/>
        <v>0</v>
      </c>
      <c r="AB546" s="5">
        <f>IFERROR(_xlfn.XMATCH(1, AA$1:AA546, 0, -1),0)</f>
        <v>535</v>
      </c>
      <c r="AC546" s="5">
        <f t="shared" si="50"/>
        <v>3</v>
      </c>
    </row>
    <row r="547" spans="2:29" ht="10.5" customHeight="1" x14ac:dyDescent="0.3">
      <c r="B547" s="24" t="s">
        <v>242</v>
      </c>
      <c r="C547" s="11">
        <v>4</v>
      </c>
      <c r="D547" s="11">
        <v>4</v>
      </c>
      <c r="E547" s="11">
        <v>2</v>
      </c>
      <c r="F547" s="11">
        <v>2</v>
      </c>
      <c r="G547" s="11">
        <v>2</v>
      </c>
      <c r="H547" s="11">
        <v>2</v>
      </c>
      <c r="I547" s="11">
        <v>3</v>
      </c>
      <c r="J547" s="11">
        <v>2</v>
      </c>
      <c r="K547" s="11">
        <v>4</v>
      </c>
      <c r="L547" s="11">
        <v>0</v>
      </c>
      <c r="AA547" s="5">
        <f t="shared" si="49"/>
        <v>0</v>
      </c>
      <c r="AB547" s="5">
        <f>IFERROR(_xlfn.XMATCH(1, AA$1:AA547, 0, -1),0)</f>
        <v>535</v>
      </c>
      <c r="AC547" s="5">
        <f t="shared" si="50"/>
        <v>4</v>
      </c>
    </row>
    <row r="548" spans="2:29" ht="10.5" customHeight="1" x14ac:dyDescent="0.3">
      <c r="B548" s="24" t="s">
        <v>148</v>
      </c>
      <c r="C548" s="11">
        <v>10</v>
      </c>
      <c r="D548" s="11">
        <v>10</v>
      </c>
      <c r="E548" s="11">
        <v>10</v>
      </c>
      <c r="F548" s="11">
        <v>10</v>
      </c>
      <c r="G548" s="11">
        <v>10</v>
      </c>
      <c r="H548" s="11">
        <v>10</v>
      </c>
      <c r="I548" s="11">
        <v>10</v>
      </c>
      <c r="J548" s="11">
        <v>5</v>
      </c>
      <c r="K548" s="11">
        <v>5</v>
      </c>
      <c r="L548" s="11">
        <v>10</v>
      </c>
      <c r="AA548" s="5">
        <f t="shared" si="49"/>
        <v>0</v>
      </c>
      <c r="AB548" s="5">
        <f>IFERROR(_xlfn.XMATCH(1, AA$1:AA548, 0, -1),0)</f>
        <v>535</v>
      </c>
      <c r="AC548" s="5">
        <f t="shared" si="50"/>
        <v>1</v>
      </c>
    </row>
    <row r="549" spans="2:29" ht="10.5" customHeight="1" x14ac:dyDescent="0.3">
      <c r="B549" s="24" t="s">
        <v>244</v>
      </c>
      <c r="C549" s="11">
        <v>0</v>
      </c>
      <c r="D549" s="11">
        <v>0</v>
      </c>
      <c r="E549" s="11">
        <v>8</v>
      </c>
      <c r="F549" s="11">
        <v>9</v>
      </c>
      <c r="G549" s="11">
        <v>3</v>
      </c>
      <c r="H549" s="11">
        <v>13</v>
      </c>
      <c r="I549" s="11">
        <v>12</v>
      </c>
      <c r="J549" s="11">
        <v>13</v>
      </c>
      <c r="K549" s="11">
        <v>12</v>
      </c>
      <c r="L549" s="11">
        <v>5</v>
      </c>
      <c r="AA549" s="5">
        <f t="shared" si="49"/>
        <v>0</v>
      </c>
      <c r="AB549" s="5">
        <f>IFERROR(_xlfn.XMATCH(1, AA$1:AA549, 0, -1),0)</f>
        <v>535</v>
      </c>
      <c r="AC549" s="5">
        <f t="shared" si="50"/>
        <v>2</v>
      </c>
    </row>
    <row r="550" spans="2:29" ht="10.5" customHeight="1" x14ac:dyDescent="0.3">
      <c r="B550" s="24" t="s">
        <v>245</v>
      </c>
      <c r="C550" s="11">
        <v>9</v>
      </c>
      <c r="D550" s="11">
        <v>11</v>
      </c>
      <c r="E550" s="11">
        <v>10</v>
      </c>
      <c r="F550" s="11">
        <v>10</v>
      </c>
      <c r="G550" s="11">
        <v>10</v>
      </c>
      <c r="H550" s="11">
        <v>11</v>
      </c>
      <c r="I550" s="11">
        <v>10</v>
      </c>
      <c r="J550" s="11">
        <v>10</v>
      </c>
      <c r="K550" s="11">
        <v>12</v>
      </c>
      <c r="L550" s="11">
        <v>11</v>
      </c>
      <c r="AA550" s="5">
        <f t="shared" si="49"/>
        <v>0</v>
      </c>
      <c r="AB550" s="5">
        <f>IFERROR(_xlfn.XMATCH(1, AA$1:AA550, 0, -1),0)</f>
        <v>535</v>
      </c>
      <c r="AC550" s="5">
        <f t="shared" si="50"/>
        <v>3</v>
      </c>
    </row>
    <row r="551" spans="2:29" ht="10.5" customHeight="1" x14ac:dyDescent="0.3">
      <c r="B551" s="24" t="s">
        <v>246</v>
      </c>
      <c r="C551" s="11">
        <v>0</v>
      </c>
      <c r="D551" s="11">
        <v>0</v>
      </c>
      <c r="E551" s="11">
        <v>2</v>
      </c>
      <c r="F551" s="11">
        <v>0</v>
      </c>
      <c r="G551" s="11">
        <v>4</v>
      </c>
      <c r="H551" s="11">
        <v>6</v>
      </c>
      <c r="I551" s="11">
        <v>3</v>
      </c>
      <c r="J551" s="11">
        <v>1</v>
      </c>
      <c r="K551" s="11">
        <v>1</v>
      </c>
      <c r="L551" s="11">
        <v>0</v>
      </c>
      <c r="AA551" s="5">
        <f t="shared" si="49"/>
        <v>0</v>
      </c>
      <c r="AB551" s="5">
        <f>IFERROR(_xlfn.XMATCH(1, AA$1:AA551, 0, -1),0)</f>
        <v>535</v>
      </c>
      <c r="AC551" s="5">
        <f t="shared" si="50"/>
        <v>4</v>
      </c>
    </row>
    <row r="552" spans="2:29" ht="10.5" customHeight="1" x14ac:dyDescent="0.3">
      <c r="B552" s="24" t="s">
        <v>247</v>
      </c>
      <c r="C552" s="11">
        <v>0</v>
      </c>
      <c r="D552" s="11">
        <v>0</v>
      </c>
      <c r="E552" s="11">
        <v>1</v>
      </c>
      <c r="F552" s="11">
        <v>1</v>
      </c>
      <c r="G552" s="11">
        <v>1</v>
      </c>
      <c r="H552" s="11">
        <v>1</v>
      </c>
      <c r="I552" s="11">
        <v>0</v>
      </c>
      <c r="J552" s="11">
        <v>1</v>
      </c>
      <c r="K552" s="11">
        <v>0</v>
      </c>
      <c r="L552" s="11">
        <v>1</v>
      </c>
      <c r="AA552" s="5">
        <f t="shared" si="49"/>
        <v>0</v>
      </c>
      <c r="AB552" s="5">
        <f>IFERROR(_xlfn.XMATCH(1, AA$1:AA552, 0, -1),0)</f>
        <v>535</v>
      </c>
      <c r="AC552" s="5">
        <f t="shared" si="50"/>
        <v>1</v>
      </c>
    </row>
    <row r="553" spans="2:29" ht="10.5" customHeight="1" x14ac:dyDescent="0.3">
      <c r="B553" s="24" t="s">
        <v>249</v>
      </c>
      <c r="C553" s="11">
        <v>7</v>
      </c>
      <c r="D553" s="11">
        <v>6</v>
      </c>
      <c r="E553" s="11">
        <v>5</v>
      </c>
      <c r="F553" s="11">
        <v>7</v>
      </c>
      <c r="G553" s="11">
        <v>7</v>
      </c>
      <c r="H553" s="11">
        <v>7</v>
      </c>
      <c r="I553" s="11">
        <v>6</v>
      </c>
      <c r="J553" s="11">
        <v>7</v>
      </c>
      <c r="K553" s="11">
        <v>8</v>
      </c>
      <c r="L553" s="11">
        <v>8</v>
      </c>
      <c r="AA553" s="5">
        <f t="shared" si="49"/>
        <v>0</v>
      </c>
      <c r="AB553" s="5">
        <f>IFERROR(_xlfn.XMATCH(1, AA$1:AA553, 0, -1),0)</f>
        <v>535</v>
      </c>
      <c r="AC553" s="5">
        <f t="shared" si="50"/>
        <v>2</v>
      </c>
    </row>
    <row r="554" spans="2:29" ht="10.5" customHeight="1" x14ac:dyDescent="0.3">
      <c r="B554" s="24" t="s">
        <v>250</v>
      </c>
      <c r="C554" s="11">
        <v>74</v>
      </c>
      <c r="D554" s="11">
        <v>75</v>
      </c>
      <c r="E554" s="11">
        <v>74</v>
      </c>
      <c r="F554" s="11">
        <v>75</v>
      </c>
      <c r="G554" s="11">
        <v>72</v>
      </c>
      <c r="H554" s="11">
        <v>71</v>
      </c>
      <c r="I554" s="11">
        <v>73</v>
      </c>
      <c r="J554" s="11">
        <v>74</v>
      </c>
      <c r="K554" s="11">
        <v>73</v>
      </c>
      <c r="L554" s="11">
        <v>75</v>
      </c>
      <c r="AA554" s="5">
        <f t="shared" si="49"/>
        <v>0</v>
      </c>
      <c r="AB554" s="5">
        <f>IFERROR(_xlfn.XMATCH(1, AA$1:AA554, 0, -1),0)</f>
        <v>535</v>
      </c>
      <c r="AC554" s="5">
        <f t="shared" si="50"/>
        <v>3</v>
      </c>
    </row>
    <row r="555" spans="2:29" ht="10.5" customHeight="1" x14ac:dyDescent="0.3">
      <c r="B555" s="24" t="s">
        <v>252</v>
      </c>
      <c r="C555" s="11">
        <v>5</v>
      </c>
      <c r="D555" s="11">
        <v>6</v>
      </c>
      <c r="E555" s="11">
        <v>6</v>
      </c>
      <c r="F555" s="11">
        <v>7</v>
      </c>
      <c r="G555" s="11">
        <v>6</v>
      </c>
      <c r="H555" s="11">
        <v>5</v>
      </c>
      <c r="I555" s="11">
        <v>5</v>
      </c>
      <c r="J555" s="11">
        <v>6</v>
      </c>
      <c r="K555" s="11">
        <v>7</v>
      </c>
      <c r="L555" s="11">
        <v>7</v>
      </c>
      <c r="AA555" s="5">
        <f t="shared" si="49"/>
        <v>0</v>
      </c>
      <c r="AB555" s="5">
        <f>IFERROR(_xlfn.XMATCH(1, AA$1:AA555, 0, -1),0)</f>
        <v>535</v>
      </c>
      <c r="AC555" s="5">
        <f t="shared" si="50"/>
        <v>4</v>
      </c>
    </row>
    <row r="556" spans="2:29" ht="10.5" customHeight="1" x14ac:dyDescent="0.3">
      <c r="B556" s="24" t="s">
        <v>253</v>
      </c>
      <c r="C556" s="11">
        <v>0</v>
      </c>
      <c r="D556" s="11">
        <v>0</v>
      </c>
      <c r="E556" s="11">
        <v>4</v>
      </c>
      <c r="F556" s="11">
        <v>10</v>
      </c>
      <c r="G556" s="11">
        <v>6</v>
      </c>
      <c r="H556" s="11">
        <v>11</v>
      </c>
      <c r="I556" s="11">
        <v>11</v>
      </c>
      <c r="J556" s="11">
        <v>7</v>
      </c>
      <c r="K556" s="11">
        <v>14</v>
      </c>
      <c r="L556" s="11">
        <v>8</v>
      </c>
      <c r="AA556" s="5">
        <f t="shared" si="49"/>
        <v>0</v>
      </c>
      <c r="AB556" s="5">
        <f>IFERROR(_xlfn.XMATCH(1, AA$1:AA556, 0, -1),0)</f>
        <v>535</v>
      </c>
      <c r="AC556" s="5">
        <f t="shared" si="50"/>
        <v>1</v>
      </c>
    </row>
    <row r="557" spans="2:29" ht="10.5" customHeight="1" x14ac:dyDescent="0.3">
      <c r="B557" s="24" t="s">
        <v>254</v>
      </c>
      <c r="C557" s="11">
        <v>12</v>
      </c>
      <c r="D557" s="11">
        <v>11</v>
      </c>
      <c r="E557" s="11">
        <v>5</v>
      </c>
      <c r="F557" s="11">
        <v>16</v>
      </c>
      <c r="G557" s="11">
        <v>7</v>
      </c>
      <c r="H557" s="11">
        <v>9</v>
      </c>
      <c r="I557" s="11">
        <v>6</v>
      </c>
      <c r="J557" s="11">
        <v>0</v>
      </c>
      <c r="K557" s="11">
        <v>1</v>
      </c>
      <c r="L557" s="11">
        <v>3</v>
      </c>
      <c r="AA557" s="5">
        <f t="shared" si="49"/>
        <v>0</v>
      </c>
      <c r="AB557" s="5">
        <f>IFERROR(_xlfn.XMATCH(1, AA$1:AA557, 0, -1),0)</f>
        <v>535</v>
      </c>
      <c r="AC557" s="5">
        <f t="shared" si="50"/>
        <v>2</v>
      </c>
    </row>
    <row r="558" spans="2:29" ht="10.5" customHeight="1" x14ac:dyDescent="0.3">
      <c r="B558" s="24" t="s">
        <v>189</v>
      </c>
      <c r="C558" s="11">
        <v>7</v>
      </c>
      <c r="D558" s="11">
        <v>6</v>
      </c>
      <c r="E558" s="11">
        <v>3</v>
      </c>
      <c r="F558" s="11">
        <v>4</v>
      </c>
      <c r="G558" s="11">
        <v>1</v>
      </c>
      <c r="H558" s="11">
        <v>2</v>
      </c>
      <c r="I558" s="11">
        <v>0</v>
      </c>
      <c r="J558" s="11">
        <v>0</v>
      </c>
      <c r="K558" s="11">
        <v>3</v>
      </c>
      <c r="L558" s="11">
        <v>2</v>
      </c>
      <c r="AA558" s="5">
        <f t="shared" si="49"/>
        <v>0</v>
      </c>
      <c r="AB558" s="5">
        <f>IFERROR(_xlfn.XMATCH(1, AA$1:AA558, 0, -1),0)</f>
        <v>535</v>
      </c>
      <c r="AC558" s="5">
        <f t="shared" si="50"/>
        <v>3</v>
      </c>
    </row>
    <row r="559" spans="2:29" ht="10.5" customHeight="1" x14ac:dyDescent="0.3">
      <c r="B559" s="24" t="s">
        <v>465</v>
      </c>
      <c r="C559" s="11">
        <v>0</v>
      </c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0</v>
      </c>
      <c r="K559" s="11">
        <v>12</v>
      </c>
      <c r="L559" s="11">
        <v>22</v>
      </c>
      <c r="AA559" s="5">
        <f t="shared" si="49"/>
        <v>0</v>
      </c>
      <c r="AB559" s="5">
        <f>IFERROR(_xlfn.XMATCH(1, AA$1:AA559, 0, -1),0)</f>
        <v>535</v>
      </c>
      <c r="AC559" s="5">
        <f t="shared" si="50"/>
        <v>4</v>
      </c>
    </row>
    <row r="560" spans="2:29" ht="10.5" customHeight="1" x14ac:dyDescent="0.3">
      <c r="B560" s="24" t="s">
        <v>432</v>
      </c>
      <c r="C560" s="11">
        <v>0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26</v>
      </c>
      <c r="K560" s="11">
        <v>29</v>
      </c>
      <c r="L560" s="11">
        <v>25</v>
      </c>
      <c r="AA560" s="5">
        <f t="shared" si="49"/>
        <v>0</v>
      </c>
      <c r="AB560" s="5">
        <f>IFERROR(_xlfn.XMATCH(1, AA$1:AA560, 0, -1),0)</f>
        <v>535</v>
      </c>
      <c r="AC560" s="5">
        <f t="shared" si="50"/>
        <v>1</v>
      </c>
    </row>
    <row r="561" spans="1:29" ht="10.5" customHeight="1" x14ac:dyDescent="0.3">
      <c r="B561" s="24" t="s">
        <v>257</v>
      </c>
      <c r="C561" s="11">
        <v>0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3</v>
      </c>
      <c r="K561" s="11">
        <v>18</v>
      </c>
      <c r="L561" s="11">
        <v>24</v>
      </c>
      <c r="AA561" s="5">
        <f t="shared" si="49"/>
        <v>0</v>
      </c>
      <c r="AB561" s="5">
        <f>IFERROR(_xlfn.XMATCH(1, AA$1:AA561, 0, -1),0)</f>
        <v>535</v>
      </c>
      <c r="AC561" s="5">
        <f t="shared" si="50"/>
        <v>2</v>
      </c>
    </row>
    <row r="562" spans="1:29" ht="10.5" customHeight="1" x14ac:dyDescent="0.3">
      <c r="B562" s="24" t="s">
        <v>258</v>
      </c>
      <c r="C562" s="11">
        <v>0</v>
      </c>
      <c r="D562" s="11">
        <v>0</v>
      </c>
      <c r="E562" s="11">
        <v>0</v>
      </c>
      <c r="F562" s="11">
        <v>0</v>
      </c>
      <c r="G562" s="11">
        <v>1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AA562" s="5">
        <f t="shared" si="49"/>
        <v>0</v>
      </c>
      <c r="AB562" s="5">
        <f>IFERROR(_xlfn.XMATCH(1, AA$1:AA562, 0, -1),0)</f>
        <v>535</v>
      </c>
      <c r="AC562" s="5">
        <f t="shared" si="50"/>
        <v>3</v>
      </c>
    </row>
    <row r="563" spans="1:29" ht="10.5" customHeight="1" x14ac:dyDescent="0.3">
      <c r="B563" s="24" t="s">
        <v>389</v>
      </c>
      <c r="C563" s="11">
        <v>0</v>
      </c>
      <c r="D563" s="11">
        <v>0</v>
      </c>
      <c r="E563" s="11">
        <v>0</v>
      </c>
      <c r="F563" s="11">
        <v>0</v>
      </c>
      <c r="G563" s="11">
        <v>5</v>
      </c>
      <c r="H563" s="11">
        <v>3</v>
      </c>
      <c r="I563" s="11">
        <v>18</v>
      </c>
      <c r="J563" s="11">
        <v>13</v>
      </c>
      <c r="K563" s="11">
        <v>28</v>
      </c>
      <c r="L563" s="11">
        <v>35</v>
      </c>
      <c r="AA563" s="5">
        <f t="shared" si="49"/>
        <v>0</v>
      </c>
      <c r="AB563" s="5">
        <f>IFERROR(_xlfn.XMATCH(1, AA$1:AA563, 0, -1),0)</f>
        <v>535</v>
      </c>
      <c r="AC563" s="5">
        <f t="shared" si="50"/>
        <v>4</v>
      </c>
    </row>
    <row r="564" spans="1:29" ht="10.5" customHeight="1" x14ac:dyDescent="0.3">
      <c r="B564" s="24" t="s">
        <v>466</v>
      </c>
      <c r="C564" s="11">
        <v>0</v>
      </c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21</v>
      </c>
      <c r="L564" s="11">
        <v>63</v>
      </c>
      <c r="AA564" s="5">
        <f t="shared" si="49"/>
        <v>0</v>
      </c>
      <c r="AB564" s="5">
        <f>IFERROR(_xlfn.XMATCH(1, AA$1:AA564, 0, -1),0)</f>
        <v>535</v>
      </c>
      <c r="AC564" s="5">
        <f t="shared" si="50"/>
        <v>1</v>
      </c>
    </row>
    <row r="565" spans="1:29" ht="10.5" customHeight="1" x14ac:dyDescent="0.3">
      <c r="B565" s="24" t="s">
        <v>261</v>
      </c>
      <c r="C565" s="11">
        <v>0</v>
      </c>
      <c r="D565" s="11">
        <v>0</v>
      </c>
      <c r="E565" s="11">
        <v>0</v>
      </c>
      <c r="F565" s="11">
        <v>1</v>
      </c>
      <c r="G565" s="11">
        <v>0</v>
      </c>
      <c r="H565" s="11">
        <v>2</v>
      </c>
      <c r="I565" s="11">
        <v>0</v>
      </c>
      <c r="J565" s="11">
        <v>0</v>
      </c>
      <c r="K565" s="11">
        <v>0</v>
      </c>
      <c r="L565" s="11">
        <v>0</v>
      </c>
      <c r="AA565" s="5">
        <f t="shared" si="49"/>
        <v>0</v>
      </c>
      <c r="AB565" s="5">
        <f>IFERROR(_xlfn.XMATCH(1, AA$1:AA565, 0, -1),0)</f>
        <v>535</v>
      </c>
      <c r="AC565" s="5">
        <f t="shared" si="50"/>
        <v>2</v>
      </c>
    </row>
    <row r="566" spans="1:29" ht="10.5" customHeight="1" x14ac:dyDescent="0.3">
      <c r="B566" s="24" t="s">
        <v>415</v>
      </c>
      <c r="C566" s="11">
        <v>0</v>
      </c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3</v>
      </c>
      <c r="J566" s="11">
        <v>4</v>
      </c>
      <c r="K566" s="11">
        <v>5</v>
      </c>
      <c r="L566" s="11">
        <v>3</v>
      </c>
      <c r="AA566" s="5">
        <f t="shared" si="49"/>
        <v>0</v>
      </c>
      <c r="AB566" s="5">
        <f>IFERROR(_xlfn.XMATCH(1, AA$1:AA566, 0, -1),0)</f>
        <v>535</v>
      </c>
      <c r="AC566" s="5">
        <f t="shared" si="50"/>
        <v>3</v>
      </c>
    </row>
    <row r="567" spans="1:29" ht="10.5" customHeight="1" x14ac:dyDescent="0.3">
      <c r="B567" s="24" t="s">
        <v>262</v>
      </c>
      <c r="C567" s="11">
        <v>3</v>
      </c>
      <c r="D567" s="11">
        <v>4</v>
      </c>
      <c r="E567" s="11">
        <v>1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AA567" s="5">
        <f t="shared" si="49"/>
        <v>0</v>
      </c>
      <c r="AB567" s="5">
        <f>IFERROR(_xlfn.XMATCH(1, AA$1:AA567, 0, -1),0)</f>
        <v>535</v>
      </c>
      <c r="AC567" s="5">
        <f t="shared" si="50"/>
        <v>4</v>
      </c>
    </row>
    <row r="568" spans="1:29" ht="10.5" customHeight="1" x14ac:dyDescent="0.3">
      <c r="B568" s="24" t="s">
        <v>264</v>
      </c>
      <c r="C568" s="11">
        <v>3</v>
      </c>
      <c r="D568" s="11">
        <v>8</v>
      </c>
      <c r="E568" s="11">
        <v>1</v>
      </c>
      <c r="F568" s="11">
        <v>3</v>
      </c>
      <c r="G568" s="11">
        <v>2</v>
      </c>
      <c r="H568" s="11">
        <v>1</v>
      </c>
      <c r="I568" s="11">
        <v>4</v>
      </c>
      <c r="J568" s="11">
        <v>1</v>
      </c>
      <c r="K568" s="11">
        <v>0</v>
      </c>
      <c r="L568" s="11">
        <v>0</v>
      </c>
      <c r="AA568" s="5">
        <f t="shared" si="49"/>
        <v>0</v>
      </c>
      <c r="AB568" s="5">
        <f>IFERROR(_xlfn.XMATCH(1, AA$1:AA568, 0, -1),0)</f>
        <v>535</v>
      </c>
      <c r="AC568" s="5">
        <f t="shared" si="50"/>
        <v>1</v>
      </c>
    </row>
    <row r="569" spans="1:29" ht="10.5" customHeight="1" x14ac:dyDescent="0.3">
      <c r="B569" s="24" t="s">
        <v>416</v>
      </c>
      <c r="C569" s="11">
        <v>0</v>
      </c>
      <c r="D569" s="11">
        <v>0</v>
      </c>
      <c r="E569" s="11">
        <v>0</v>
      </c>
      <c r="F569" s="11">
        <v>1</v>
      </c>
      <c r="G569" s="11">
        <v>1</v>
      </c>
      <c r="H569" s="11">
        <v>4</v>
      </c>
      <c r="I569" s="11">
        <v>1</v>
      </c>
      <c r="J569" s="11">
        <v>5</v>
      </c>
      <c r="K569" s="11">
        <v>5</v>
      </c>
      <c r="L569" s="11">
        <v>1</v>
      </c>
      <c r="AA569" s="5">
        <f t="shared" si="49"/>
        <v>0</v>
      </c>
      <c r="AB569" s="5">
        <f>IFERROR(_xlfn.XMATCH(1, AA$1:AA569, 0, -1),0)</f>
        <v>535</v>
      </c>
      <c r="AC569" s="5">
        <f t="shared" si="50"/>
        <v>2</v>
      </c>
    </row>
    <row r="570" spans="1:29" ht="10.5" customHeight="1" x14ac:dyDescent="0.3">
      <c r="A570" s="5" t="s">
        <v>483</v>
      </c>
      <c r="B570" s="7" t="s">
        <v>371</v>
      </c>
      <c r="C570" s="8">
        <f t="shared" ref="C570:L570" si="52">+C571+C665</f>
        <v>4197</v>
      </c>
      <c r="D570" s="8">
        <f t="shared" si="52"/>
        <v>4601</v>
      </c>
      <c r="E570" s="8">
        <f t="shared" si="52"/>
        <v>5081</v>
      </c>
      <c r="F570" s="8">
        <f t="shared" si="52"/>
        <v>5350</v>
      </c>
      <c r="G570" s="8">
        <f t="shared" si="52"/>
        <v>5110</v>
      </c>
      <c r="H570" s="8">
        <f t="shared" si="52"/>
        <v>4880</v>
      </c>
      <c r="I570" s="8">
        <f t="shared" si="52"/>
        <v>5007</v>
      </c>
      <c r="J570" s="8">
        <f t="shared" si="52"/>
        <v>4850</v>
      </c>
      <c r="K570" s="8">
        <f t="shared" si="52"/>
        <v>5043</v>
      </c>
      <c r="L570" s="8">
        <f t="shared" si="52"/>
        <v>5129</v>
      </c>
      <c r="AA570" s="5">
        <f t="shared" si="49"/>
        <v>1</v>
      </c>
      <c r="AB570" s="5">
        <f>IFERROR(_xlfn.XMATCH(1, AA$1:AA570, 0, -1),0)</f>
        <v>570</v>
      </c>
      <c r="AC570" s="5" t="str">
        <f t="shared" si="50"/>
        <v/>
      </c>
    </row>
    <row r="571" spans="1:29" ht="10.5" customHeight="1" x14ac:dyDescent="0.3">
      <c r="A571" s="5" t="s">
        <v>483</v>
      </c>
      <c r="B571" s="27" t="s">
        <v>369</v>
      </c>
      <c r="C571" s="9">
        <f t="shared" ref="C571:L571" si="53">SUM(C572:C664)-C583-C632</f>
        <v>4196</v>
      </c>
      <c r="D571" s="9">
        <f t="shared" si="53"/>
        <v>4600</v>
      </c>
      <c r="E571" s="9">
        <f t="shared" si="53"/>
        <v>5064</v>
      </c>
      <c r="F571" s="9">
        <f t="shared" si="53"/>
        <v>5343</v>
      </c>
      <c r="G571" s="9">
        <f t="shared" si="53"/>
        <v>5110</v>
      </c>
      <c r="H571" s="9">
        <f t="shared" si="53"/>
        <v>4880</v>
      </c>
      <c r="I571" s="9">
        <f t="shared" si="53"/>
        <v>5007</v>
      </c>
      <c r="J571" s="9">
        <f t="shared" si="53"/>
        <v>4850</v>
      </c>
      <c r="K571" s="9">
        <f t="shared" si="53"/>
        <v>5043</v>
      </c>
      <c r="L571" s="9">
        <f t="shared" si="53"/>
        <v>5129</v>
      </c>
      <c r="AA571" s="5">
        <f t="shared" si="49"/>
        <v>1</v>
      </c>
      <c r="AB571" s="5">
        <f>IFERROR(_xlfn.XMATCH(1, AA$1:AA571, 0, -1),0)</f>
        <v>571</v>
      </c>
      <c r="AC571" s="5" t="str">
        <f t="shared" si="50"/>
        <v/>
      </c>
    </row>
    <row r="572" spans="1:29" ht="10.5" customHeight="1" x14ac:dyDescent="0.3">
      <c r="B572" s="24" t="s">
        <v>313</v>
      </c>
      <c r="C572" s="11">
        <v>14</v>
      </c>
      <c r="D572" s="11">
        <v>9</v>
      </c>
      <c r="E572" s="11">
        <v>7</v>
      </c>
      <c r="F572" s="11">
        <v>7</v>
      </c>
      <c r="G572" s="11">
        <v>14</v>
      </c>
      <c r="H572" s="11">
        <v>10</v>
      </c>
      <c r="I572" s="11">
        <v>15</v>
      </c>
      <c r="J572" s="11">
        <v>16</v>
      </c>
      <c r="K572" s="11">
        <v>18</v>
      </c>
      <c r="L572" s="11">
        <v>19</v>
      </c>
      <c r="AA572" s="5">
        <f t="shared" si="49"/>
        <v>0</v>
      </c>
      <c r="AB572" s="5">
        <f>IFERROR(_xlfn.XMATCH(1, AA$1:AA572, 0, -1),0)</f>
        <v>571</v>
      </c>
      <c r="AC572" s="5">
        <f t="shared" si="50"/>
        <v>1</v>
      </c>
    </row>
    <row r="573" spans="1:29" ht="10.5" customHeight="1" x14ac:dyDescent="0.3">
      <c r="B573" s="24" t="s">
        <v>63</v>
      </c>
      <c r="C573" s="11">
        <v>22</v>
      </c>
      <c r="D573" s="11">
        <v>10</v>
      </c>
      <c r="E573" s="11">
        <v>21</v>
      </c>
      <c r="F573" s="11">
        <v>15</v>
      </c>
      <c r="G573" s="11">
        <v>29</v>
      </c>
      <c r="H573" s="11">
        <v>24</v>
      </c>
      <c r="I573" s="11">
        <v>21</v>
      </c>
      <c r="J573" s="11">
        <v>23</v>
      </c>
      <c r="K573" s="11">
        <v>14</v>
      </c>
      <c r="L573" s="11">
        <v>11</v>
      </c>
      <c r="AA573" s="5">
        <f t="shared" si="49"/>
        <v>0</v>
      </c>
      <c r="AB573" s="5">
        <f>IFERROR(_xlfn.XMATCH(1, AA$1:AA573, 0, -1),0)</f>
        <v>571</v>
      </c>
      <c r="AC573" s="5">
        <f t="shared" si="50"/>
        <v>2</v>
      </c>
    </row>
    <row r="574" spans="1:29" ht="10.5" customHeight="1" x14ac:dyDescent="0.3">
      <c r="B574" s="24" t="s">
        <v>200</v>
      </c>
      <c r="C574" s="11">
        <v>20</v>
      </c>
      <c r="D574" s="11">
        <v>22</v>
      </c>
      <c r="E574" s="11">
        <v>30</v>
      </c>
      <c r="F574" s="11">
        <v>33</v>
      </c>
      <c r="G574" s="11">
        <v>22</v>
      </c>
      <c r="H574" s="11">
        <v>15</v>
      </c>
      <c r="I574" s="11">
        <v>26</v>
      </c>
      <c r="J574" s="11">
        <v>21</v>
      </c>
      <c r="K574" s="11">
        <v>24</v>
      </c>
      <c r="L574" s="11">
        <v>23</v>
      </c>
      <c r="AA574" s="5">
        <f t="shared" si="49"/>
        <v>0</v>
      </c>
      <c r="AB574" s="5">
        <f>IFERROR(_xlfn.XMATCH(1, AA$1:AA574, 0, -1),0)</f>
        <v>571</v>
      </c>
      <c r="AC574" s="5">
        <f t="shared" si="50"/>
        <v>3</v>
      </c>
    </row>
    <row r="575" spans="1:29" ht="10.5" customHeight="1" x14ac:dyDescent="0.3">
      <c r="B575" s="24" t="s">
        <v>314</v>
      </c>
      <c r="C575" s="11">
        <v>56</v>
      </c>
      <c r="D575" s="11">
        <v>72</v>
      </c>
      <c r="E575" s="11">
        <v>84</v>
      </c>
      <c r="F575" s="11">
        <v>93</v>
      </c>
      <c r="G575" s="11">
        <v>125</v>
      </c>
      <c r="H575" s="11">
        <v>104</v>
      </c>
      <c r="I575" s="11">
        <v>99</v>
      </c>
      <c r="J575" s="11">
        <v>101</v>
      </c>
      <c r="K575" s="11">
        <v>102</v>
      </c>
      <c r="L575" s="11">
        <v>94</v>
      </c>
      <c r="AA575" s="5">
        <f t="shared" si="49"/>
        <v>0</v>
      </c>
      <c r="AB575" s="5">
        <f>IFERROR(_xlfn.XMATCH(1, AA$1:AA575, 0, -1),0)</f>
        <v>571</v>
      </c>
      <c r="AC575" s="5">
        <f t="shared" si="50"/>
        <v>4</v>
      </c>
    </row>
    <row r="576" spans="1:29" ht="10.5" customHeight="1" x14ac:dyDescent="0.3">
      <c r="B576" s="24" t="s">
        <v>119</v>
      </c>
      <c r="C576" s="11">
        <v>8</v>
      </c>
      <c r="D576" s="11">
        <v>10</v>
      </c>
      <c r="E576" s="11">
        <v>9</v>
      </c>
      <c r="F576" s="11">
        <v>5</v>
      </c>
      <c r="G576" s="11">
        <v>9</v>
      </c>
      <c r="H576" s="11">
        <v>10</v>
      </c>
      <c r="I576" s="11">
        <v>5</v>
      </c>
      <c r="J576" s="11">
        <v>4</v>
      </c>
      <c r="K576" s="11">
        <v>7</v>
      </c>
      <c r="L576" s="11">
        <v>3</v>
      </c>
      <c r="AA576" s="5">
        <f t="shared" si="49"/>
        <v>0</v>
      </c>
      <c r="AB576" s="5">
        <f>IFERROR(_xlfn.XMATCH(1, AA$1:AA576, 0, -1),0)</f>
        <v>571</v>
      </c>
      <c r="AC576" s="5">
        <f t="shared" si="50"/>
        <v>1</v>
      </c>
    </row>
    <row r="577" spans="1:29" ht="10.5" customHeight="1" x14ac:dyDescent="0.3">
      <c r="B577" s="24" t="s">
        <v>131</v>
      </c>
      <c r="C577" s="11">
        <v>11</v>
      </c>
      <c r="D577" s="11">
        <v>17</v>
      </c>
      <c r="E577" s="11">
        <v>23</v>
      </c>
      <c r="F577" s="11">
        <v>17</v>
      </c>
      <c r="G577" s="11">
        <v>22</v>
      </c>
      <c r="H577" s="11">
        <v>22</v>
      </c>
      <c r="I577" s="11">
        <v>42</v>
      </c>
      <c r="J577" s="11">
        <v>48</v>
      </c>
      <c r="K577" s="11">
        <v>38</v>
      </c>
      <c r="L577" s="11">
        <v>26</v>
      </c>
      <c r="AA577" s="5">
        <f t="shared" si="49"/>
        <v>0</v>
      </c>
      <c r="AB577" s="5">
        <f>IFERROR(_xlfn.XMATCH(1, AA$1:AA577, 0, -1),0)</f>
        <v>571</v>
      </c>
      <c r="AC577" s="5">
        <f t="shared" si="50"/>
        <v>2</v>
      </c>
    </row>
    <row r="578" spans="1:29" ht="10.5" customHeight="1" x14ac:dyDescent="0.3">
      <c r="B578" s="24" t="s">
        <v>79</v>
      </c>
      <c r="C578" s="11">
        <v>33</v>
      </c>
      <c r="D578" s="11">
        <v>33</v>
      </c>
      <c r="E578" s="11">
        <v>27</v>
      </c>
      <c r="F578" s="11">
        <v>38</v>
      </c>
      <c r="G578" s="11">
        <v>49</v>
      </c>
      <c r="H578" s="11">
        <v>41</v>
      </c>
      <c r="I578" s="11">
        <v>38</v>
      </c>
      <c r="J578" s="11">
        <v>46</v>
      </c>
      <c r="K578" s="11">
        <v>33</v>
      </c>
      <c r="L578" s="11">
        <v>30</v>
      </c>
      <c r="AA578" s="5">
        <f t="shared" ref="AA578:AA641" si="54">COUNTA(A578)</f>
        <v>0</v>
      </c>
      <c r="AB578" s="5">
        <f>IFERROR(_xlfn.XMATCH(1, AA$1:AA578, 0, -1),0)</f>
        <v>571</v>
      </c>
      <c r="AC578" s="5">
        <f t="shared" ref="AC578:AC641" si="55">IF(OR(ROW()=AB578,B578=""),"",MOD(ROW()-AB578,4) + IF(AND(MOD(ROW()-AB578,4)=0,$B579&lt;&gt;""),4,0))</f>
        <v>3</v>
      </c>
    </row>
    <row r="579" spans="1:29" ht="10.5" customHeight="1" x14ac:dyDescent="0.3">
      <c r="B579" s="24" t="s">
        <v>433</v>
      </c>
      <c r="C579" s="11">
        <v>47</v>
      </c>
      <c r="D579" s="11">
        <v>38</v>
      </c>
      <c r="E579" s="11">
        <v>44</v>
      </c>
      <c r="F579" s="11">
        <v>39</v>
      </c>
      <c r="G579" s="11">
        <v>30</v>
      </c>
      <c r="H579" s="11">
        <v>24</v>
      </c>
      <c r="I579" s="11">
        <v>36</v>
      </c>
      <c r="J579" s="11">
        <v>37</v>
      </c>
      <c r="K579" s="11">
        <v>27</v>
      </c>
      <c r="L579" s="11">
        <v>22</v>
      </c>
      <c r="AA579" s="5">
        <f t="shared" si="54"/>
        <v>0</v>
      </c>
      <c r="AB579" s="5">
        <f>IFERROR(_xlfn.XMATCH(1, AA$1:AA579, 0, -1),0)</f>
        <v>571</v>
      </c>
      <c r="AC579" s="5">
        <f t="shared" si="55"/>
        <v>0</v>
      </c>
    </row>
    <row r="580" spans="1:29" ht="10.5" customHeight="1" x14ac:dyDescent="0.3">
      <c r="C580" s="11"/>
      <c r="D580" s="11"/>
      <c r="E580" s="11"/>
      <c r="H580" s="16"/>
      <c r="I580" s="16"/>
      <c r="J580" s="16"/>
      <c r="K580" s="16"/>
      <c r="L580" s="16" t="s">
        <v>180</v>
      </c>
      <c r="AA580" s="5">
        <f t="shared" si="54"/>
        <v>0</v>
      </c>
      <c r="AB580" s="5">
        <f>IFERROR(_xlfn.XMATCH(1, AA$1:AA580, 0, -1),0)</f>
        <v>571</v>
      </c>
      <c r="AC580" s="5" t="str">
        <f t="shared" si="55"/>
        <v/>
      </c>
    </row>
    <row r="581" spans="1:29" ht="14" customHeight="1" x14ac:dyDescent="0.3">
      <c r="B581" s="2" t="s">
        <v>374</v>
      </c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AA581" s="5">
        <f t="shared" si="54"/>
        <v>0</v>
      </c>
      <c r="AB581" s="5">
        <f>IFERROR(_xlfn.XMATCH(1, AA$1:AA581, 0, -1),0)</f>
        <v>571</v>
      </c>
      <c r="AC581" s="5">
        <f t="shared" si="55"/>
        <v>2</v>
      </c>
    </row>
    <row r="582" spans="1:29" ht="10.5" customHeight="1" x14ac:dyDescent="0.3">
      <c r="C582" s="4"/>
      <c r="D582" s="4"/>
      <c r="E582" s="4"/>
      <c r="F582" s="4"/>
      <c r="G582" s="4"/>
      <c r="H582" s="4"/>
      <c r="I582" s="4"/>
      <c r="J582" s="4"/>
      <c r="K582" s="4"/>
      <c r="L582" s="4"/>
      <c r="AA582" s="5">
        <f t="shared" si="54"/>
        <v>0</v>
      </c>
      <c r="AB582" s="5">
        <f>IFERROR(_xlfn.XMATCH(1, AA$1:AA582, 0, -1),0)</f>
        <v>571</v>
      </c>
      <c r="AC582" s="5" t="str">
        <f t="shared" si="55"/>
        <v/>
      </c>
    </row>
    <row r="583" spans="1:29" ht="10.5" customHeight="1" x14ac:dyDescent="0.3">
      <c r="A583" s="5" t="s">
        <v>483</v>
      </c>
      <c r="B583" s="23" t="s">
        <v>484</v>
      </c>
      <c r="C583" s="1">
        <f>C$3</f>
        <v>2016</v>
      </c>
      <c r="D583" s="1">
        <f t="shared" ref="D583:L583" si="56">D$3</f>
        <v>2017</v>
      </c>
      <c r="E583" s="1">
        <f t="shared" si="56"/>
        <v>2018</v>
      </c>
      <c r="F583" s="1">
        <f t="shared" si="56"/>
        <v>2019</v>
      </c>
      <c r="G583" s="1">
        <f t="shared" si="56"/>
        <v>2020</v>
      </c>
      <c r="H583" s="1">
        <f t="shared" si="56"/>
        <v>2021</v>
      </c>
      <c r="I583" s="1">
        <f t="shared" si="56"/>
        <v>2022</v>
      </c>
      <c r="J583" s="1">
        <f t="shared" si="56"/>
        <v>2023</v>
      </c>
      <c r="K583" s="1">
        <f t="shared" si="56"/>
        <v>2024</v>
      </c>
      <c r="L583" s="1">
        <f t="shared" si="56"/>
        <v>2025</v>
      </c>
      <c r="AA583" s="5">
        <f t="shared" si="54"/>
        <v>1</v>
      </c>
      <c r="AB583" s="5">
        <f>IFERROR(_xlfn.XMATCH(1, AA$1:AA583, 0, -1),0)</f>
        <v>583</v>
      </c>
      <c r="AC583" s="5" t="str">
        <f t="shared" si="55"/>
        <v/>
      </c>
    </row>
    <row r="584" spans="1:29" ht="10.5" customHeight="1" x14ac:dyDescent="0.3">
      <c r="A584" s="5" t="s">
        <v>483</v>
      </c>
      <c r="B584" s="29" t="s">
        <v>378</v>
      </c>
      <c r="C584" s="30" t="s">
        <v>485</v>
      </c>
      <c r="D584" s="30" t="s">
        <v>485</v>
      </c>
      <c r="E584" s="30" t="s">
        <v>485</v>
      </c>
      <c r="F584" s="30" t="s">
        <v>485</v>
      </c>
      <c r="G584" s="30" t="s">
        <v>485</v>
      </c>
      <c r="H584" s="30" t="s">
        <v>485</v>
      </c>
      <c r="I584" s="30" t="s">
        <v>485</v>
      </c>
      <c r="J584" s="30" t="s">
        <v>485</v>
      </c>
      <c r="K584" s="30" t="s">
        <v>485</v>
      </c>
      <c r="L584" s="30" t="s">
        <v>485</v>
      </c>
      <c r="AA584" s="5">
        <f t="shared" si="54"/>
        <v>1</v>
      </c>
      <c r="AB584" s="5">
        <f>IFERROR(_xlfn.XMATCH(1, AA$1:AA584, 0, -1),0)</f>
        <v>584</v>
      </c>
      <c r="AC584" s="5" t="str">
        <f t="shared" si="55"/>
        <v/>
      </c>
    </row>
    <row r="585" spans="1:29" ht="10.5" customHeight="1" x14ac:dyDescent="0.3">
      <c r="B585" s="24" t="s">
        <v>9</v>
      </c>
      <c r="C585" s="11">
        <v>81</v>
      </c>
      <c r="D585" s="11">
        <v>107</v>
      </c>
      <c r="E585" s="11">
        <v>112</v>
      </c>
      <c r="F585" s="11">
        <v>136</v>
      </c>
      <c r="G585" s="11">
        <v>119</v>
      </c>
      <c r="H585" s="11">
        <v>119</v>
      </c>
      <c r="I585" s="11">
        <v>117</v>
      </c>
      <c r="J585" s="11">
        <v>110</v>
      </c>
      <c r="K585" s="11">
        <v>115</v>
      </c>
      <c r="L585" s="11">
        <v>126</v>
      </c>
      <c r="AA585" s="5">
        <f t="shared" si="54"/>
        <v>0</v>
      </c>
      <c r="AB585" s="5">
        <f>IFERROR(_xlfn.XMATCH(1, AA$1:AA585, 0, -1),0)</f>
        <v>584</v>
      </c>
      <c r="AC585" s="5">
        <f t="shared" si="55"/>
        <v>1</v>
      </c>
    </row>
    <row r="586" spans="1:29" ht="10.5" customHeight="1" x14ac:dyDescent="0.3">
      <c r="B586" s="24" t="s">
        <v>143</v>
      </c>
      <c r="C586" s="11">
        <v>20</v>
      </c>
      <c r="D586" s="11">
        <v>28</v>
      </c>
      <c r="E586" s="11">
        <v>23</v>
      </c>
      <c r="F586" s="11">
        <v>19</v>
      </c>
      <c r="G586" s="11">
        <v>18</v>
      </c>
      <c r="H586" s="11">
        <v>20</v>
      </c>
      <c r="I586" s="11">
        <v>17</v>
      </c>
      <c r="J586" s="11">
        <v>21</v>
      </c>
      <c r="K586" s="11">
        <v>23</v>
      </c>
      <c r="L586" s="11">
        <v>19</v>
      </c>
      <c r="AA586" s="5">
        <f t="shared" si="54"/>
        <v>0</v>
      </c>
      <c r="AB586" s="5">
        <f>IFERROR(_xlfn.XMATCH(1, AA$1:AA586, 0, -1),0)</f>
        <v>584</v>
      </c>
      <c r="AC586" s="5">
        <f t="shared" si="55"/>
        <v>2</v>
      </c>
    </row>
    <row r="587" spans="1:29" ht="10.5" customHeight="1" x14ac:dyDescent="0.3">
      <c r="B587" s="24" t="s">
        <v>126</v>
      </c>
      <c r="C587" s="11">
        <v>49</v>
      </c>
      <c r="D587" s="11">
        <v>61</v>
      </c>
      <c r="E587" s="11">
        <v>60</v>
      </c>
      <c r="F587" s="11">
        <v>61</v>
      </c>
      <c r="G587" s="11">
        <v>45</v>
      </c>
      <c r="H587" s="11">
        <v>30</v>
      </c>
      <c r="I587" s="11">
        <v>47</v>
      </c>
      <c r="J587" s="11">
        <v>45</v>
      </c>
      <c r="K587" s="11">
        <v>40</v>
      </c>
      <c r="L587" s="11">
        <v>38</v>
      </c>
      <c r="AA587" s="5">
        <f t="shared" si="54"/>
        <v>0</v>
      </c>
      <c r="AB587" s="5">
        <f>IFERROR(_xlfn.XMATCH(1, AA$1:AA587, 0, -1),0)</f>
        <v>584</v>
      </c>
      <c r="AC587" s="5">
        <f t="shared" si="55"/>
        <v>3</v>
      </c>
    </row>
    <row r="588" spans="1:29" ht="10.5" customHeight="1" x14ac:dyDescent="0.3">
      <c r="B588" s="24" t="s">
        <v>145</v>
      </c>
      <c r="C588" s="11">
        <v>3</v>
      </c>
      <c r="D588" s="11">
        <v>1</v>
      </c>
      <c r="E588" s="11">
        <v>3</v>
      </c>
      <c r="F588" s="11">
        <v>2</v>
      </c>
      <c r="G588" s="11">
        <v>1</v>
      </c>
      <c r="H588" s="11">
        <v>2</v>
      </c>
      <c r="I588" s="11">
        <v>1</v>
      </c>
      <c r="J588" s="11">
        <v>2</v>
      </c>
      <c r="K588" s="11">
        <v>4</v>
      </c>
      <c r="L588" s="11">
        <v>3</v>
      </c>
      <c r="AA588" s="5">
        <f t="shared" si="54"/>
        <v>0</v>
      </c>
      <c r="AB588" s="5">
        <f>IFERROR(_xlfn.XMATCH(1, AA$1:AA588, 0, -1),0)</f>
        <v>584</v>
      </c>
      <c r="AC588" s="5">
        <f t="shared" si="55"/>
        <v>4</v>
      </c>
    </row>
    <row r="589" spans="1:29" ht="10.5" customHeight="1" x14ac:dyDescent="0.3">
      <c r="B589" s="24" t="s">
        <v>91</v>
      </c>
      <c r="C589" s="11">
        <v>28</v>
      </c>
      <c r="D589" s="11">
        <v>40</v>
      </c>
      <c r="E589" s="11">
        <v>41</v>
      </c>
      <c r="F589" s="11">
        <v>42</v>
      </c>
      <c r="G589" s="11">
        <v>40</v>
      </c>
      <c r="H589" s="11">
        <v>52</v>
      </c>
      <c r="I589" s="11">
        <v>54</v>
      </c>
      <c r="J589" s="11">
        <v>53</v>
      </c>
      <c r="K589" s="11">
        <v>55</v>
      </c>
      <c r="L589" s="11">
        <v>45</v>
      </c>
      <c r="AA589" s="5">
        <f t="shared" si="54"/>
        <v>0</v>
      </c>
      <c r="AB589" s="5">
        <f>IFERROR(_xlfn.XMATCH(1, AA$1:AA589, 0, -1),0)</f>
        <v>584</v>
      </c>
      <c r="AC589" s="5">
        <f t="shared" si="55"/>
        <v>1</v>
      </c>
    </row>
    <row r="590" spans="1:29" ht="10.5" customHeight="1" x14ac:dyDescent="0.3">
      <c r="B590" s="24" t="s">
        <v>89</v>
      </c>
      <c r="C590" s="11">
        <v>262</v>
      </c>
      <c r="D590" s="11">
        <v>247</v>
      </c>
      <c r="E590" s="11">
        <v>257</v>
      </c>
      <c r="F590" s="11">
        <v>257</v>
      </c>
      <c r="G590" s="11">
        <v>207</v>
      </c>
      <c r="H590" s="11">
        <v>162</v>
      </c>
      <c r="I590" s="11">
        <v>181</v>
      </c>
      <c r="J590" s="11">
        <v>158</v>
      </c>
      <c r="K590" s="11">
        <v>199</v>
      </c>
      <c r="L590" s="11">
        <v>211</v>
      </c>
      <c r="AA590" s="5">
        <f t="shared" si="54"/>
        <v>0</v>
      </c>
      <c r="AB590" s="5">
        <f>IFERROR(_xlfn.XMATCH(1, AA$1:AA590, 0, -1),0)</f>
        <v>584</v>
      </c>
      <c r="AC590" s="5">
        <f t="shared" si="55"/>
        <v>2</v>
      </c>
    </row>
    <row r="591" spans="1:29" ht="10.5" customHeight="1" x14ac:dyDescent="0.3">
      <c r="B591" s="24" t="s">
        <v>4</v>
      </c>
      <c r="C591" s="11">
        <v>201</v>
      </c>
      <c r="D591" s="11">
        <v>219</v>
      </c>
      <c r="E591" s="11">
        <v>222</v>
      </c>
      <c r="F591" s="11">
        <v>195</v>
      </c>
      <c r="G591" s="11">
        <v>164</v>
      </c>
      <c r="H591" s="11">
        <v>152</v>
      </c>
      <c r="I591" s="11">
        <v>167</v>
      </c>
      <c r="J591" s="11">
        <v>174</v>
      </c>
      <c r="K591" s="11">
        <v>182</v>
      </c>
      <c r="L591" s="11">
        <v>197</v>
      </c>
      <c r="AA591" s="5">
        <f t="shared" si="54"/>
        <v>0</v>
      </c>
      <c r="AB591" s="5">
        <f>IFERROR(_xlfn.XMATCH(1, AA$1:AA591, 0, -1),0)</f>
        <v>584</v>
      </c>
      <c r="AC591" s="5">
        <f t="shared" si="55"/>
        <v>3</v>
      </c>
    </row>
    <row r="592" spans="1:29" ht="10.5" customHeight="1" x14ac:dyDescent="0.3">
      <c r="B592" s="24" t="s">
        <v>128</v>
      </c>
      <c r="C592" s="11">
        <v>40</v>
      </c>
      <c r="D592" s="11">
        <v>49</v>
      </c>
      <c r="E592" s="11">
        <v>74</v>
      </c>
      <c r="F592" s="11">
        <v>98</v>
      </c>
      <c r="G592" s="11">
        <v>86</v>
      </c>
      <c r="H592" s="11">
        <v>78</v>
      </c>
      <c r="I592" s="11">
        <v>78</v>
      </c>
      <c r="J592" s="11">
        <v>95</v>
      </c>
      <c r="K592" s="11">
        <v>114</v>
      </c>
      <c r="L592" s="11">
        <v>76</v>
      </c>
      <c r="AA592" s="5">
        <f t="shared" si="54"/>
        <v>0</v>
      </c>
      <c r="AB592" s="5">
        <f>IFERROR(_xlfn.XMATCH(1, AA$1:AA592, 0, -1),0)</f>
        <v>584</v>
      </c>
      <c r="AC592" s="5">
        <f t="shared" si="55"/>
        <v>4</v>
      </c>
    </row>
    <row r="593" spans="2:29" ht="10.5" customHeight="1" x14ac:dyDescent="0.3">
      <c r="B593" s="24" t="s">
        <v>160</v>
      </c>
      <c r="C593" s="11">
        <v>0</v>
      </c>
      <c r="D593" s="11">
        <v>3</v>
      </c>
      <c r="E593" s="11">
        <v>3</v>
      </c>
      <c r="F593" s="11">
        <v>1</v>
      </c>
      <c r="G593" s="11">
        <v>1</v>
      </c>
      <c r="H593" s="11">
        <v>1</v>
      </c>
      <c r="I593" s="11">
        <v>2</v>
      </c>
      <c r="J593" s="11">
        <v>3</v>
      </c>
      <c r="K593" s="11">
        <v>0</v>
      </c>
      <c r="L593" s="11">
        <v>2</v>
      </c>
      <c r="AA593" s="5">
        <f t="shared" si="54"/>
        <v>0</v>
      </c>
      <c r="AB593" s="5">
        <f>IFERROR(_xlfn.XMATCH(1, AA$1:AA593, 0, -1),0)</f>
        <v>584</v>
      </c>
      <c r="AC593" s="5">
        <f t="shared" si="55"/>
        <v>1</v>
      </c>
    </row>
    <row r="594" spans="2:29" ht="10.5" customHeight="1" x14ac:dyDescent="0.3">
      <c r="B594" s="24" t="s">
        <v>315</v>
      </c>
      <c r="C594" s="11">
        <v>7</v>
      </c>
      <c r="D594" s="11">
        <v>9</v>
      </c>
      <c r="E594" s="11">
        <v>9</v>
      </c>
      <c r="F594" s="11">
        <v>9</v>
      </c>
      <c r="G594" s="11">
        <v>9</v>
      </c>
      <c r="H594" s="11">
        <v>2</v>
      </c>
      <c r="I594" s="11">
        <v>7</v>
      </c>
      <c r="J594" s="11">
        <v>9</v>
      </c>
      <c r="K594" s="11">
        <v>10</v>
      </c>
      <c r="L594" s="11">
        <v>12</v>
      </c>
      <c r="AA594" s="5">
        <f t="shared" si="54"/>
        <v>0</v>
      </c>
      <c r="AB594" s="5">
        <f>IFERROR(_xlfn.XMATCH(1, AA$1:AA594, 0, -1),0)</f>
        <v>584</v>
      </c>
      <c r="AC594" s="5">
        <f t="shared" si="55"/>
        <v>2</v>
      </c>
    </row>
    <row r="595" spans="2:29" ht="10.5" customHeight="1" x14ac:dyDescent="0.3">
      <c r="B595" s="24" t="s">
        <v>11</v>
      </c>
      <c r="C595" s="11">
        <v>75</v>
      </c>
      <c r="D595" s="11">
        <v>88</v>
      </c>
      <c r="E595" s="11">
        <v>82</v>
      </c>
      <c r="F595" s="11">
        <v>126</v>
      </c>
      <c r="G595" s="11">
        <v>141</v>
      </c>
      <c r="H595" s="11">
        <v>168</v>
      </c>
      <c r="I595" s="11">
        <v>198</v>
      </c>
      <c r="J595" s="11">
        <v>176</v>
      </c>
      <c r="K595" s="11">
        <v>175</v>
      </c>
      <c r="L595" s="11">
        <v>194</v>
      </c>
      <c r="AA595" s="5">
        <f t="shared" si="54"/>
        <v>0</v>
      </c>
      <c r="AB595" s="5">
        <f>IFERROR(_xlfn.XMATCH(1, AA$1:AA595, 0, -1),0)</f>
        <v>584</v>
      </c>
      <c r="AC595" s="5">
        <f t="shared" si="55"/>
        <v>3</v>
      </c>
    </row>
    <row r="596" spans="2:29" ht="10.5" customHeight="1" x14ac:dyDescent="0.3">
      <c r="B596" s="24" t="s">
        <v>176</v>
      </c>
      <c r="C596" s="11">
        <v>0</v>
      </c>
      <c r="D596" s="11">
        <v>1</v>
      </c>
      <c r="E596" s="11">
        <v>2</v>
      </c>
      <c r="F596" s="11">
        <v>1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>
        <v>0</v>
      </c>
      <c r="AA596" s="5">
        <f t="shared" si="54"/>
        <v>0</v>
      </c>
      <c r="AB596" s="5">
        <f>IFERROR(_xlfn.XMATCH(1, AA$1:AA596, 0, -1),0)</f>
        <v>584</v>
      </c>
      <c r="AC596" s="5">
        <f t="shared" si="55"/>
        <v>4</v>
      </c>
    </row>
    <row r="597" spans="2:29" ht="10.5" customHeight="1" x14ac:dyDescent="0.3">
      <c r="B597" s="24" t="s">
        <v>86</v>
      </c>
      <c r="C597" s="11">
        <v>134</v>
      </c>
      <c r="D597" s="11">
        <v>117</v>
      </c>
      <c r="E597" s="11">
        <v>134</v>
      </c>
      <c r="F597" s="11">
        <v>138</v>
      </c>
      <c r="G597" s="11">
        <v>124</v>
      </c>
      <c r="H597" s="11">
        <v>87</v>
      </c>
      <c r="I597" s="11">
        <v>105</v>
      </c>
      <c r="J597" s="11">
        <v>130</v>
      </c>
      <c r="K597" s="11">
        <v>117</v>
      </c>
      <c r="L597" s="11">
        <v>106</v>
      </c>
      <c r="AA597" s="5">
        <f t="shared" si="54"/>
        <v>0</v>
      </c>
      <c r="AB597" s="5">
        <f>IFERROR(_xlfn.XMATCH(1, AA$1:AA597, 0, -1),0)</f>
        <v>584</v>
      </c>
      <c r="AC597" s="5">
        <f t="shared" si="55"/>
        <v>1</v>
      </c>
    </row>
    <row r="598" spans="2:29" ht="10.5" customHeight="1" x14ac:dyDescent="0.3">
      <c r="B598" s="24" t="s">
        <v>132</v>
      </c>
      <c r="C598" s="11">
        <v>8</v>
      </c>
      <c r="D598" s="11">
        <v>49</v>
      </c>
      <c r="E598" s="11">
        <v>79</v>
      </c>
      <c r="F598" s="11">
        <v>123</v>
      </c>
      <c r="G598" s="11">
        <v>109</v>
      </c>
      <c r="H598" s="11">
        <v>113</v>
      </c>
      <c r="I598" s="11">
        <v>124</v>
      </c>
      <c r="J598" s="11">
        <v>152</v>
      </c>
      <c r="K598" s="11">
        <v>139</v>
      </c>
      <c r="L598" s="11">
        <v>122</v>
      </c>
      <c r="AA598" s="5">
        <f t="shared" si="54"/>
        <v>0</v>
      </c>
      <c r="AB598" s="5">
        <f>IFERROR(_xlfn.XMATCH(1, AA$1:AA598, 0, -1),0)</f>
        <v>584</v>
      </c>
      <c r="AC598" s="5">
        <f t="shared" si="55"/>
        <v>2</v>
      </c>
    </row>
    <row r="599" spans="2:29" ht="10.5" customHeight="1" x14ac:dyDescent="0.3">
      <c r="B599" s="24" t="s">
        <v>155</v>
      </c>
      <c r="C599" s="11">
        <v>14</v>
      </c>
      <c r="D599" s="11">
        <v>22</v>
      </c>
      <c r="E599" s="11">
        <v>46</v>
      </c>
      <c r="F599" s="11">
        <v>43</v>
      </c>
      <c r="G599" s="11">
        <v>53</v>
      </c>
      <c r="H599" s="11">
        <v>51</v>
      </c>
      <c r="I599" s="11">
        <v>49</v>
      </c>
      <c r="J599" s="11">
        <v>58</v>
      </c>
      <c r="K599" s="11">
        <v>75</v>
      </c>
      <c r="L599" s="11">
        <v>79</v>
      </c>
      <c r="AA599" s="5">
        <f t="shared" si="54"/>
        <v>0</v>
      </c>
      <c r="AB599" s="5">
        <f>IFERROR(_xlfn.XMATCH(1, AA$1:AA599, 0, -1),0)</f>
        <v>584</v>
      </c>
      <c r="AC599" s="5">
        <f t="shared" si="55"/>
        <v>3</v>
      </c>
    </row>
    <row r="600" spans="2:29" ht="10.5" customHeight="1" x14ac:dyDescent="0.3">
      <c r="B600" s="24" t="s">
        <v>468</v>
      </c>
      <c r="C600" s="11"/>
      <c r="D600" s="11"/>
      <c r="E600" s="11"/>
      <c r="F600" s="11"/>
      <c r="G600" s="11"/>
      <c r="H600" s="11"/>
      <c r="I600" s="11"/>
      <c r="J600" s="11"/>
      <c r="K600" s="11"/>
      <c r="L600" s="11">
        <v>66</v>
      </c>
      <c r="AA600" s="5">
        <f t="shared" si="54"/>
        <v>0</v>
      </c>
      <c r="AB600" s="5">
        <f>IFERROR(_xlfn.XMATCH(1, AA$1:AA600, 0, -1),0)</f>
        <v>584</v>
      </c>
      <c r="AC600" s="5">
        <f t="shared" si="55"/>
        <v>4</v>
      </c>
    </row>
    <row r="601" spans="2:29" ht="10.5" customHeight="1" x14ac:dyDescent="0.3">
      <c r="B601" s="24" t="s">
        <v>84</v>
      </c>
      <c r="C601" s="11">
        <v>38</v>
      </c>
      <c r="D601" s="11">
        <v>55</v>
      </c>
      <c r="E601" s="11">
        <v>52</v>
      </c>
      <c r="F601" s="11">
        <v>60</v>
      </c>
      <c r="G601" s="11">
        <v>49</v>
      </c>
      <c r="H601" s="11">
        <v>55</v>
      </c>
      <c r="I601" s="11">
        <v>56</v>
      </c>
      <c r="J601" s="11">
        <v>58</v>
      </c>
      <c r="K601" s="11">
        <v>58</v>
      </c>
      <c r="L601" s="11">
        <v>2</v>
      </c>
      <c r="AA601" s="5">
        <f t="shared" si="54"/>
        <v>0</v>
      </c>
      <c r="AB601" s="5">
        <f>IFERROR(_xlfn.XMATCH(1, AA$1:AA601, 0, -1),0)</f>
        <v>584</v>
      </c>
      <c r="AC601" s="5">
        <f t="shared" si="55"/>
        <v>1</v>
      </c>
    </row>
    <row r="602" spans="2:29" ht="10.5" customHeight="1" x14ac:dyDescent="0.3">
      <c r="B602" s="24" t="s">
        <v>316</v>
      </c>
      <c r="C602" s="11">
        <v>23</v>
      </c>
      <c r="D602" s="11">
        <v>28</v>
      </c>
      <c r="E602" s="11">
        <v>24</v>
      </c>
      <c r="F602" s="11">
        <v>16</v>
      </c>
      <c r="G602" s="11">
        <v>20</v>
      </c>
      <c r="H602" s="11">
        <v>22</v>
      </c>
      <c r="I602" s="11">
        <v>17</v>
      </c>
      <c r="J602" s="11">
        <v>15</v>
      </c>
      <c r="K602" s="11">
        <v>10</v>
      </c>
      <c r="L602" s="11">
        <v>10</v>
      </c>
      <c r="AA602" s="5">
        <f t="shared" si="54"/>
        <v>0</v>
      </c>
      <c r="AB602" s="5">
        <f>IFERROR(_xlfn.XMATCH(1, AA$1:AA602, 0, -1),0)</f>
        <v>584</v>
      </c>
      <c r="AC602" s="5">
        <f t="shared" si="55"/>
        <v>2</v>
      </c>
    </row>
    <row r="603" spans="2:29" ht="10.5" customHeight="1" x14ac:dyDescent="0.3">
      <c r="B603" s="24" t="s">
        <v>2</v>
      </c>
      <c r="C603" s="11">
        <v>63</v>
      </c>
      <c r="D603" s="11">
        <v>83</v>
      </c>
      <c r="E603" s="11">
        <v>71</v>
      </c>
      <c r="F603" s="11">
        <v>74</v>
      </c>
      <c r="G603" s="11">
        <v>65</v>
      </c>
      <c r="H603" s="11">
        <v>57</v>
      </c>
      <c r="I603" s="11">
        <v>75</v>
      </c>
      <c r="J603" s="11">
        <v>84</v>
      </c>
      <c r="K603" s="11">
        <v>75</v>
      </c>
      <c r="L603" s="11">
        <v>64</v>
      </c>
      <c r="AA603" s="5">
        <f t="shared" si="54"/>
        <v>0</v>
      </c>
      <c r="AB603" s="5">
        <f>IFERROR(_xlfn.XMATCH(1, AA$1:AA603, 0, -1),0)</f>
        <v>584</v>
      </c>
      <c r="AC603" s="5">
        <f t="shared" si="55"/>
        <v>3</v>
      </c>
    </row>
    <row r="604" spans="2:29" ht="10.5" customHeight="1" x14ac:dyDescent="0.3">
      <c r="B604" s="24" t="s">
        <v>141</v>
      </c>
      <c r="C604" s="11">
        <v>12</v>
      </c>
      <c r="D604" s="11">
        <v>9</v>
      </c>
      <c r="E604" s="11">
        <v>13</v>
      </c>
      <c r="F604" s="11">
        <v>20</v>
      </c>
      <c r="G604" s="11">
        <v>32</v>
      </c>
      <c r="H604" s="11">
        <v>25</v>
      </c>
      <c r="I604" s="11">
        <v>19</v>
      </c>
      <c r="J604" s="11">
        <v>23</v>
      </c>
      <c r="K604" s="11">
        <v>16</v>
      </c>
      <c r="L604" s="11">
        <v>14</v>
      </c>
      <c r="AA604" s="5">
        <f t="shared" si="54"/>
        <v>0</v>
      </c>
      <c r="AB604" s="5">
        <f>IFERROR(_xlfn.XMATCH(1, AA$1:AA604, 0, -1),0)</f>
        <v>584</v>
      </c>
      <c r="AC604" s="5">
        <f t="shared" si="55"/>
        <v>4</v>
      </c>
    </row>
    <row r="605" spans="2:29" ht="10.5" customHeight="1" x14ac:dyDescent="0.3">
      <c r="B605" s="24" t="s">
        <v>144</v>
      </c>
      <c r="C605" s="11">
        <v>16</v>
      </c>
      <c r="D605" s="11">
        <v>23</v>
      </c>
      <c r="E605" s="11">
        <v>37</v>
      </c>
      <c r="F605" s="11">
        <v>39</v>
      </c>
      <c r="G605" s="11">
        <v>37</v>
      </c>
      <c r="H605" s="11">
        <v>35</v>
      </c>
      <c r="I605" s="11">
        <v>43</v>
      </c>
      <c r="J605" s="11">
        <v>35</v>
      </c>
      <c r="K605" s="11">
        <v>45</v>
      </c>
      <c r="L605" s="11">
        <v>45</v>
      </c>
      <c r="AA605" s="5">
        <f t="shared" si="54"/>
        <v>0</v>
      </c>
      <c r="AB605" s="5">
        <f>IFERROR(_xlfn.XMATCH(1, AA$1:AA605, 0, -1),0)</f>
        <v>584</v>
      </c>
      <c r="AC605" s="5">
        <f t="shared" si="55"/>
        <v>1</v>
      </c>
    </row>
    <row r="606" spans="2:29" ht="10.5" customHeight="1" x14ac:dyDescent="0.3">
      <c r="B606" s="24" t="s">
        <v>67</v>
      </c>
      <c r="C606" s="11">
        <v>89</v>
      </c>
      <c r="D606" s="11">
        <v>108</v>
      </c>
      <c r="E606" s="11">
        <v>115</v>
      </c>
      <c r="F606" s="11">
        <v>108</v>
      </c>
      <c r="G606" s="11">
        <v>105</v>
      </c>
      <c r="H606" s="11">
        <v>90</v>
      </c>
      <c r="I606" s="11">
        <v>86</v>
      </c>
      <c r="J606" s="11">
        <v>78</v>
      </c>
      <c r="K606" s="11">
        <v>52</v>
      </c>
      <c r="L606" s="11">
        <v>57</v>
      </c>
      <c r="AA606" s="5">
        <f t="shared" si="54"/>
        <v>0</v>
      </c>
      <c r="AB606" s="5">
        <f>IFERROR(_xlfn.XMATCH(1, AA$1:AA606, 0, -1),0)</f>
        <v>584</v>
      </c>
      <c r="AC606" s="5">
        <f t="shared" si="55"/>
        <v>2</v>
      </c>
    </row>
    <row r="607" spans="2:29" ht="10.5" customHeight="1" x14ac:dyDescent="0.3">
      <c r="B607" s="24" t="s">
        <v>317</v>
      </c>
      <c r="C607" s="11">
        <v>2</v>
      </c>
      <c r="D607" s="11">
        <v>9</v>
      </c>
      <c r="E607" s="11">
        <v>16</v>
      </c>
      <c r="F607" s="11">
        <v>12</v>
      </c>
      <c r="G607" s="11">
        <v>26</v>
      </c>
      <c r="H607" s="11">
        <v>37</v>
      </c>
      <c r="I607" s="11">
        <v>43</v>
      </c>
      <c r="J607" s="11">
        <v>36</v>
      </c>
      <c r="K607" s="11">
        <v>33</v>
      </c>
      <c r="L607" s="11">
        <v>23</v>
      </c>
      <c r="AA607" s="5">
        <f t="shared" si="54"/>
        <v>0</v>
      </c>
      <c r="AB607" s="5">
        <f>IFERROR(_xlfn.XMATCH(1, AA$1:AA607, 0, -1),0)</f>
        <v>584</v>
      </c>
      <c r="AC607" s="5">
        <f t="shared" si="55"/>
        <v>3</v>
      </c>
    </row>
    <row r="608" spans="2:29" ht="10.5" customHeight="1" x14ac:dyDescent="0.3">
      <c r="B608" s="24" t="s">
        <v>421</v>
      </c>
      <c r="C608" s="11">
        <v>37</v>
      </c>
      <c r="D608" s="11">
        <v>48</v>
      </c>
      <c r="E608" s="11">
        <v>63</v>
      </c>
      <c r="F608" s="11">
        <v>47</v>
      </c>
      <c r="G608" s="11">
        <v>50</v>
      </c>
      <c r="H608" s="11">
        <v>51</v>
      </c>
      <c r="I608" s="11">
        <v>50</v>
      </c>
      <c r="J608" s="11">
        <v>51</v>
      </c>
      <c r="K608" s="11">
        <v>47</v>
      </c>
      <c r="L608" s="11">
        <v>33</v>
      </c>
      <c r="AA608" s="5">
        <f t="shared" si="54"/>
        <v>0</v>
      </c>
      <c r="AB608" s="5">
        <f>IFERROR(_xlfn.XMATCH(1, AA$1:AA608, 0, -1),0)</f>
        <v>584</v>
      </c>
      <c r="AC608" s="5">
        <f t="shared" si="55"/>
        <v>4</v>
      </c>
    </row>
    <row r="609" spans="2:29" ht="10.5" customHeight="1" x14ac:dyDescent="0.3">
      <c r="B609" s="24" t="s">
        <v>221</v>
      </c>
      <c r="C609" s="11">
        <v>6</v>
      </c>
      <c r="D609" s="11">
        <v>8</v>
      </c>
      <c r="E609" s="11">
        <v>8</v>
      </c>
      <c r="F609" s="11">
        <v>9</v>
      </c>
      <c r="G609" s="11">
        <v>7</v>
      </c>
      <c r="H609" s="11">
        <v>6</v>
      </c>
      <c r="I609" s="11">
        <v>14</v>
      </c>
      <c r="J609" s="11">
        <v>13</v>
      </c>
      <c r="K609" s="11">
        <v>11</v>
      </c>
      <c r="L609" s="11">
        <v>15</v>
      </c>
      <c r="AA609" s="5">
        <f t="shared" si="54"/>
        <v>0</v>
      </c>
      <c r="AB609" s="5">
        <f>IFERROR(_xlfn.XMATCH(1, AA$1:AA609, 0, -1),0)</f>
        <v>584</v>
      </c>
      <c r="AC609" s="5">
        <f t="shared" si="55"/>
        <v>1</v>
      </c>
    </row>
    <row r="610" spans="2:29" ht="10.5" customHeight="1" x14ac:dyDescent="0.3">
      <c r="B610" s="24" t="s">
        <v>88</v>
      </c>
      <c r="C610" s="11">
        <v>15</v>
      </c>
      <c r="D610" s="11">
        <v>6</v>
      </c>
      <c r="E610" s="11">
        <v>4</v>
      </c>
      <c r="F610" s="11">
        <v>8</v>
      </c>
      <c r="G610" s="11">
        <v>3</v>
      </c>
      <c r="H610" s="11">
        <v>5</v>
      </c>
      <c r="I610" s="11">
        <v>5</v>
      </c>
      <c r="J610" s="11">
        <v>7</v>
      </c>
      <c r="K610" s="11">
        <v>2</v>
      </c>
      <c r="L610" s="11">
        <v>7</v>
      </c>
      <c r="AA610" s="5">
        <f t="shared" si="54"/>
        <v>0</v>
      </c>
      <c r="AB610" s="5">
        <f>IFERROR(_xlfn.XMATCH(1, AA$1:AA610, 0, -1),0)</f>
        <v>584</v>
      </c>
      <c r="AC610" s="5">
        <f t="shared" si="55"/>
        <v>2</v>
      </c>
    </row>
    <row r="611" spans="2:29" ht="10.5" customHeight="1" x14ac:dyDescent="0.3">
      <c r="B611" s="24" t="s">
        <v>121</v>
      </c>
      <c r="C611" s="11">
        <v>13</v>
      </c>
      <c r="D611" s="11">
        <v>14</v>
      </c>
      <c r="E611" s="11">
        <v>14</v>
      </c>
      <c r="F611" s="11">
        <v>11</v>
      </c>
      <c r="G611" s="11">
        <v>10</v>
      </c>
      <c r="H611" s="11">
        <v>9</v>
      </c>
      <c r="I611" s="11">
        <v>6</v>
      </c>
      <c r="J611" s="11">
        <v>9</v>
      </c>
      <c r="K611" s="11">
        <v>10</v>
      </c>
      <c r="L611" s="11">
        <v>11</v>
      </c>
      <c r="AA611" s="5">
        <f t="shared" si="54"/>
        <v>0</v>
      </c>
      <c r="AB611" s="5">
        <f>IFERROR(_xlfn.XMATCH(1, AA$1:AA611, 0, -1),0)</f>
        <v>584</v>
      </c>
      <c r="AC611" s="5">
        <f t="shared" si="55"/>
        <v>3</v>
      </c>
    </row>
    <row r="612" spans="2:29" ht="10.5" customHeight="1" x14ac:dyDescent="0.3">
      <c r="B612" s="24" t="s">
        <v>152</v>
      </c>
      <c r="C612" s="11">
        <v>44</v>
      </c>
      <c r="D612" s="11">
        <v>60</v>
      </c>
      <c r="E612" s="11">
        <v>65</v>
      </c>
      <c r="F612" s="11">
        <v>60</v>
      </c>
      <c r="G612" s="11">
        <v>54</v>
      </c>
      <c r="H612" s="11">
        <v>48</v>
      </c>
      <c r="I612" s="11">
        <v>39</v>
      </c>
      <c r="J612" s="11">
        <v>39</v>
      </c>
      <c r="K612" s="11">
        <v>43</v>
      </c>
      <c r="L612" s="11">
        <v>43</v>
      </c>
      <c r="AA612" s="5">
        <f t="shared" si="54"/>
        <v>0</v>
      </c>
      <c r="AB612" s="5">
        <f>IFERROR(_xlfn.XMATCH(1, AA$1:AA612, 0, -1),0)</f>
        <v>584</v>
      </c>
      <c r="AC612" s="5">
        <f t="shared" si="55"/>
        <v>4</v>
      </c>
    </row>
    <row r="613" spans="2:29" ht="10.5" customHeight="1" x14ac:dyDescent="0.3">
      <c r="B613" s="24" t="s">
        <v>153</v>
      </c>
      <c r="C613" s="11">
        <v>66</v>
      </c>
      <c r="D613" s="11">
        <v>66</v>
      </c>
      <c r="E613" s="11">
        <v>60</v>
      </c>
      <c r="F613" s="11">
        <v>63</v>
      </c>
      <c r="G613" s="11">
        <v>48</v>
      </c>
      <c r="H613" s="11">
        <v>46</v>
      </c>
      <c r="I613" s="11">
        <v>50</v>
      </c>
      <c r="J613" s="11">
        <v>46</v>
      </c>
      <c r="K613" s="11">
        <v>52</v>
      </c>
      <c r="L613" s="11">
        <v>63</v>
      </c>
      <c r="AA613" s="5">
        <f t="shared" si="54"/>
        <v>0</v>
      </c>
      <c r="AB613" s="5">
        <f>IFERROR(_xlfn.XMATCH(1, AA$1:AA613, 0, -1),0)</f>
        <v>584</v>
      </c>
      <c r="AC613" s="5">
        <f t="shared" si="55"/>
        <v>1</v>
      </c>
    </row>
    <row r="614" spans="2:29" ht="10.5" customHeight="1" x14ac:dyDescent="0.3">
      <c r="B614" s="24" t="s">
        <v>186</v>
      </c>
      <c r="C614" s="11">
        <v>2</v>
      </c>
      <c r="D614" s="11">
        <v>2</v>
      </c>
      <c r="E614" s="11">
        <v>2</v>
      </c>
      <c r="F614" s="11">
        <v>1</v>
      </c>
      <c r="G614" s="11">
        <v>0</v>
      </c>
      <c r="H614" s="11">
        <v>2</v>
      </c>
      <c r="I614" s="11">
        <v>3</v>
      </c>
      <c r="J614" s="11">
        <v>2</v>
      </c>
      <c r="K614" s="11">
        <v>0</v>
      </c>
      <c r="L614" s="11">
        <v>2</v>
      </c>
      <c r="AA614" s="5">
        <f t="shared" si="54"/>
        <v>0</v>
      </c>
      <c r="AB614" s="5">
        <f>IFERROR(_xlfn.XMATCH(1, AA$1:AA614, 0, -1),0)</f>
        <v>584</v>
      </c>
      <c r="AC614" s="5">
        <f t="shared" si="55"/>
        <v>2</v>
      </c>
    </row>
    <row r="615" spans="2:29" ht="10.5" customHeight="1" x14ac:dyDescent="0.3">
      <c r="B615" s="24" t="s">
        <v>169</v>
      </c>
      <c r="C615" s="11">
        <v>0</v>
      </c>
      <c r="D615" s="11">
        <v>1</v>
      </c>
      <c r="E615" s="11">
        <v>0</v>
      </c>
      <c r="F615" s="11">
        <v>1</v>
      </c>
      <c r="G615" s="11">
        <v>1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AA615" s="5">
        <f t="shared" si="54"/>
        <v>0</v>
      </c>
      <c r="AB615" s="5">
        <f>IFERROR(_xlfn.XMATCH(1, AA$1:AA615, 0, -1),0)</f>
        <v>584</v>
      </c>
      <c r="AC615" s="5">
        <f t="shared" si="55"/>
        <v>3</v>
      </c>
    </row>
    <row r="616" spans="2:29" ht="10.5" customHeight="1" x14ac:dyDescent="0.3">
      <c r="B616" s="24" t="s">
        <v>318</v>
      </c>
      <c r="C616" s="11">
        <v>10</v>
      </c>
      <c r="D616" s="11">
        <v>13</v>
      </c>
      <c r="E616" s="11">
        <v>11</v>
      </c>
      <c r="F616" s="11">
        <v>15</v>
      </c>
      <c r="G616" s="11">
        <v>15</v>
      </c>
      <c r="H616" s="11">
        <v>21</v>
      </c>
      <c r="I616" s="11">
        <v>16</v>
      </c>
      <c r="J616" s="11">
        <v>10</v>
      </c>
      <c r="K616" s="11">
        <v>5</v>
      </c>
      <c r="L616" s="11">
        <v>9</v>
      </c>
      <c r="AA616" s="5">
        <f t="shared" si="54"/>
        <v>0</v>
      </c>
      <c r="AB616" s="5">
        <f>IFERROR(_xlfn.XMATCH(1, AA$1:AA616, 0, -1),0)</f>
        <v>584</v>
      </c>
      <c r="AC616" s="5">
        <f t="shared" si="55"/>
        <v>4</v>
      </c>
    </row>
    <row r="617" spans="2:29" ht="10.5" customHeight="1" x14ac:dyDescent="0.3">
      <c r="B617" s="24" t="s">
        <v>60</v>
      </c>
      <c r="C617" s="11">
        <v>40</v>
      </c>
      <c r="D617" s="11">
        <v>44</v>
      </c>
      <c r="E617" s="11">
        <v>52</v>
      </c>
      <c r="F617" s="11">
        <v>69</v>
      </c>
      <c r="G617" s="11">
        <v>80</v>
      </c>
      <c r="H617" s="11">
        <v>78</v>
      </c>
      <c r="I617" s="11">
        <v>73</v>
      </c>
      <c r="J617" s="11">
        <v>66</v>
      </c>
      <c r="K617" s="11">
        <v>53</v>
      </c>
      <c r="L617" s="11">
        <v>51</v>
      </c>
      <c r="AA617" s="5">
        <f t="shared" si="54"/>
        <v>0</v>
      </c>
      <c r="AB617" s="5">
        <f>IFERROR(_xlfn.XMATCH(1, AA$1:AA617, 0, -1),0)</f>
        <v>584</v>
      </c>
      <c r="AC617" s="5">
        <f t="shared" si="55"/>
        <v>1</v>
      </c>
    </row>
    <row r="618" spans="2:29" ht="10.5" customHeight="1" x14ac:dyDescent="0.3">
      <c r="B618" s="24" t="s">
        <v>17</v>
      </c>
      <c r="C618" s="11">
        <v>26</v>
      </c>
      <c r="D618" s="11">
        <v>31</v>
      </c>
      <c r="E618" s="11">
        <v>28</v>
      </c>
      <c r="F618" s="11">
        <v>30</v>
      </c>
      <c r="G618" s="11">
        <v>27</v>
      </c>
      <c r="H618" s="11">
        <v>28</v>
      </c>
      <c r="I618" s="11">
        <v>28</v>
      </c>
      <c r="J618" s="11">
        <v>34</v>
      </c>
      <c r="K618" s="11">
        <v>34</v>
      </c>
      <c r="L618" s="11">
        <v>40</v>
      </c>
      <c r="AA618" s="5">
        <f t="shared" si="54"/>
        <v>0</v>
      </c>
      <c r="AB618" s="5">
        <f>IFERROR(_xlfn.XMATCH(1, AA$1:AA618, 0, -1),0)</f>
        <v>584</v>
      </c>
      <c r="AC618" s="5">
        <f t="shared" si="55"/>
        <v>2</v>
      </c>
    </row>
    <row r="619" spans="2:29" ht="10.5" customHeight="1" x14ac:dyDescent="0.3">
      <c r="B619" s="24" t="s">
        <v>320</v>
      </c>
      <c r="C619" s="11">
        <v>390</v>
      </c>
      <c r="D619" s="11">
        <v>385</v>
      </c>
      <c r="E619" s="11">
        <v>361</v>
      </c>
      <c r="F619" s="11">
        <v>398</v>
      </c>
      <c r="G619" s="11">
        <v>324</v>
      </c>
      <c r="H619" s="11">
        <v>326</v>
      </c>
      <c r="I619" s="11">
        <v>318</v>
      </c>
      <c r="J619" s="11">
        <v>258</v>
      </c>
      <c r="K619" s="11">
        <v>246</v>
      </c>
      <c r="L619" s="11">
        <v>219</v>
      </c>
      <c r="AA619" s="5">
        <f t="shared" si="54"/>
        <v>0</v>
      </c>
      <c r="AB619" s="5">
        <f>IFERROR(_xlfn.XMATCH(1, AA$1:AA619, 0, -1),0)</f>
        <v>584</v>
      </c>
      <c r="AC619" s="5">
        <f t="shared" si="55"/>
        <v>3</v>
      </c>
    </row>
    <row r="620" spans="2:29" ht="10.5" customHeight="1" x14ac:dyDescent="0.3">
      <c r="B620" s="24" t="s">
        <v>434</v>
      </c>
      <c r="C620" s="11">
        <v>0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1">
        <v>1</v>
      </c>
      <c r="K620" s="11">
        <v>16</v>
      </c>
      <c r="L620" s="11">
        <v>20</v>
      </c>
      <c r="AA620" s="5">
        <f t="shared" si="54"/>
        <v>0</v>
      </c>
      <c r="AB620" s="5">
        <f>IFERROR(_xlfn.XMATCH(1, AA$1:AA620, 0, -1),0)</f>
        <v>584</v>
      </c>
      <c r="AC620" s="5">
        <f t="shared" si="55"/>
        <v>4</v>
      </c>
    </row>
    <row r="621" spans="2:29" ht="10.5" customHeight="1" x14ac:dyDescent="0.3">
      <c r="B621" s="24" t="s">
        <v>83</v>
      </c>
      <c r="C621" s="11">
        <v>15</v>
      </c>
      <c r="D621" s="11">
        <v>26</v>
      </c>
      <c r="E621" s="11">
        <v>28</v>
      </c>
      <c r="F621" s="11">
        <v>22</v>
      </c>
      <c r="G621" s="11">
        <v>26</v>
      </c>
      <c r="H621" s="11">
        <v>22</v>
      </c>
      <c r="I621" s="11">
        <v>20</v>
      </c>
      <c r="J621" s="11">
        <v>26</v>
      </c>
      <c r="K621" s="11">
        <v>31</v>
      </c>
      <c r="L621" s="11">
        <v>24</v>
      </c>
      <c r="AA621" s="5">
        <f t="shared" si="54"/>
        <v>0</v>
      </c>
      <c r="AB621" s="5">
        <f>IFERROR(_xlfn.XMATCH(1, AA$1:AA621, 0, -1),0)</f>
        <v>584</v>
      </c>
      <c r="AC621" s="5">
        <f t="shared" si="55"/>
        <v>1</v>
      </c>
    </row>
    <row r="622" spans="2:29" ht="10.5" customHeight="1" x14ac:dyDescent="0.3">
      <c r="B622" s="24" t="s">
        <v>140</v>
      </c>
      <c r="C622" s="11">
        <v>31</v>
      </c>
      <c r="D622" s="11">
        <v>29</v>
      </c>
      <c r="E622" s="11">
        <v>33</v>
      </c>
      <c r="F622" s="11">
        <v>36</v>
      </c>
      <c r="G622" s="11">
        <v>27</v>
      </c>
      <c r="H622" s="11">
        <v>28</v>
      </c>
      <c r="I622" s="11">
        <v>38</v>
      </c>
      <c r="J622" s="11">
        <v>41</v>
      </c>
      <c r="K622" s="11">
        <v>40</v>
      </c>
      <c r="L622" s="11">
        <v>40</v>
      </c>
      <c r="AA622" s="5">
        <f t="shared" si="54"/>
        <v>0</v>
      </c>
      <c r="AB622" s="5">
        <f>IFERROR(_xlfn.XMATCH(1, AA$1:AA622, 0, -1),0)</f>
        <v>584</v>
      </c>
      <c r="AC622" s="5">
        <f t="shared" si="55"/>
        <v>2</v>
      </c>
    </row>
    <row r="623" spans="2:29" ht="10.5" customHeight="1" x14ac:dyDescent="0.3">
      <c r="B623" s="24" t="s">
        <v>135</v>
      </c>
      <c r="C623" s="11">
        <v>17</v>
      </c>
      <c r="D623" s="11">
        <v>13</v>
      </c>
      <c r="E623" s="11">
        <v>11</v>
      </c>
      <c r="F623" s="11">
        <v>18</v>
      </c>
      <c r="G623" s="11">
        <v>20</v>
      </c>
      <c r="H623" s="11">
        <v>15</v>
      </c>
      <c r="I623" s="11">
        <v>23</v>
      </c>
      <c r="J623" s="11">
        <v>20</v>
      </c>
      <c r="K623" s="11">
        <v>29</v>
      </c>
      <c r="L623" s="11">
        <v>28</v>
      </c>
      <c r="AA623" s="5">
        <f t="shared" si="54"/>
        <v>0</v>
      </c>
      <c r="AB623" s="5">
        <f>IFERROR(_xlfn.XMATCH(1, AA$1:AA623, 0, -1),0)</f>
        <v>584</v>
      </c>
      <c r="AC623" s="5">
        <f t="shared" si="55"/>
        <v>3</v>
      </c>
    </row>
    <row r="624" spans="2:29" ht="10.5" customHeight="1" x14ac:dyDescent="0.3">
      <c r="B624" s="24" t="s">
        <v>68</v>
      </c>
      <c r="C624" s="11">
        <v>9</v>
      </c>
      <c r="D624" s="11">
        <v>10</v>
      </c>
      <c r="E624" s="11">
        <v>11</v>
      </c>
      <c r="F624" s="11">
        <v>10</v>
      </c>
      <c r="G624" s="11">
        <v>8</v>
      </c>
      <c r="H624" s="11">
        <v>7</v>
      </c>
      <c r="I624" s="11">
        <v>13</v>
      </c>
      <c r="J624" s="11">
        <v>12</v>
      </c>
      <c r="K624" s="11">
        <v>15</v>
      </c>
      <c r="L624" s="11">
        <v>14</v>
      </c>
      <c r="AA624" s="5">
        <f t="shared" si="54"/>
        <v>0</v>
      </c>
      <c r="AB624" s="5">
        <f>IFERROR(_xlfn.XMATCH(1, AA$1:AA624, 0, -1),0)</f>
        <v>584</v>
      </c>
      <c r="AC624" s="5">
        <f t="shared" si="55"/>
        <v>4</v>
      </c>
    </row>
    <row r="625" spans="1:29" ht="10.5" customHeight="1" x14ac:dyDescent="0.3">
      <c r="B625" s="24" t="s">
        <v>321</v>
      </c>
      <c r="C625" s="11">
        <v>5</v>
      </c>
      <c r="D625" s="11">
        <v>25</v>
      </c>
      <c r="E625" s="11">
        <v>39</v>
      </c>
      <c r="F625" s="11">
        <v>38</v>
      </c>
      <c r="G625" s="11">
        <v>36</v>
      </c>
      <c r="H625" s="11">
        <v>28</v>
      </c>
      <c r="I625" s="11">
        <v>27</v>
      </c>
      <c r="J625" s="11">
        <v>23</v>
      </c>
      <c r="K625" s="11">
        <v>25</v>
      </c>
      <c r="L625" s="11">
        <v>19</v>
      </c>
      <c r="AA625" s="5">
        <f t="shared" si="54"/>
        <v>0</v>
      </c>
      <c r="AB625" s="5">
        <f>IFERROR(_xlfn.XMATCH(1, AA$1:AA625, 0, -1),0)</f>
        <v>584</v>
      </c>
      <c r="AC625" s="5">
        <f t="shared" si="55"/>
        <v>1</v>
      </c>
    </row>
    <row r="626" spans="1:29" ht="10.5" customHeight="1" x14ac:dyDescent="0.3">
      <c r="B626" s="24" t="s">
        <v>178</v>
      </c>
      <c r="C626" s="11">
        <v>13</v>
      </c>
      <c r="D626" s="11">
        <v>10</v>
      </c>
      <c r="E626" s="11">
        <v>8</v>
      </c>
      <c r="F626" s="11">
        <v>7</v>
      </c>
      <c r="G626" s="11">
        <v>11</v>
      </c>
      <c r="H626" s="11">
        <v>11</v>
      </c>
      <c r="I626" s="11">
        <v>12</v>
      </c>
      <c r="J626" s="11">
        <v>10</v>
      </c>
      <c r="K626" s="11">
        <v>7</v>
      </c>
      <c r="L626" s="11">
        <v>7</v>
      </c>
      <c r="AA626" s="5">
        <f t="shared" si="54"/>
        <v>0</v>
      </c>
      <c r="AB626" s="5">
        <f>IFERROR(_xlfn.XMATCH(1, AA$1:AA626, 0, -1),0)</f>
        <v>584</v>
      </c>
      <c r="AC626" s="5">
        <f t="shared" si="55"/>
        <v>2</v>
      </c>
    </row>
    <row r="627" spans="1:29" ht="10.5" customHeight="1" x14ac:dyDescent="0.3">
      <c r="B627" s="24" t="s">
        <v>229</v>
      </c>
      <c r="C627" s="11">
        <v>7</v>
      </c>
      <c r="D627" s="11">
        <v>7</v>
      </c>
      <c r="E627" s="11">
        <v>4</v>
      </c>
      <c r="F627" s="11">
        <v>2</v>
      </c>
      <c r="G627" s="11">
        <v>4</v>
      </c>
      <c r="H627" s="11">
        <v>4</v>
      </c>
      <c r="I627" s="11">
        <v>3</v>
      </c>
      <c r="J627" s="11">
        <v>1</v>
      </c>
      <c r="K627" s="11">
        <v>1</v>
      </c>
      <c r="L627" s="11">
        <v>2</v>
      </c>
      <c r="AA627" s="5">
        <f t="shared" si="54"/>
        <v>0</v>
      </c>
      <c r="AB627" s="5">
        <f>IFERROR(_xlfn.XMATCH(1, AA$1:AA627, 0, -1),0)</f>
        <v>584</v>
      </c>
      <c r="AC627" s="5">
        <f t="shared" si="55"/>
        <v>3</v>
      </c>
    </row>
    <row r="628" spans="1:29" ht="10.5" customHeight="1" x14ac:dyDescent="0.3">
      <c r="B628" s="24" t="s">
        <v>390</v>
      </c>
      <c r="C628" s="11">
        <v>9</v>
      </c>
      <c r="D628" s="11">
        <v>14</v>
      </c>
      <c r="E628" s="11">
        <v>24</v>
      </c>
      <c r="F628" s="11">
        <v>51</v>
      </c>
      <c r="G628" s="11">
        <v>65</v>
      </c>
      <c r="H628" s="11">
        <v>55</v>
      </c>
      <c r="I628" s="11">
        <v>36</v>
      </c>
      <c r="J628" s="11">
        <v>34</v>
      </c>
      <c r="K628" s="11">
        <v>20</v>
      </c>
      <c r="L628" s="11">
        <v>21</v>
      </c>
      <c r="AA628" s="5">
        <f t="shared" si="54"/>
        <v>0</v>
      </c>
      <c r="AB628" s="5">
        <f>IFERROR(_xlfn.XMATCH(1, AA$1:AA628, 0, -1),0)</f>
        <v>584</v>
      </c>
      <c r="AC628" s="5">
        <f t="shared" si="55"/>
        <v>0</v>
      </c>
    </row>
    <row r="629" spans="1:29" ht="10.5" customHeight="1" x14ac:dyDescent="0.3">
      <c r="C629" s="11"/>
      <c r="D629" s="11"/>
      <c r="E629" s="11"/>
      <c r="H629" s="16"/>
      <c r="I629" s="16"/>
      <c r="J629" s="16"/>
      <c r="K629" s="16"/>
      <c r="L629" s="16" t="s">
        <v>180</v>
      </c>
      <c r="AA629" s="5">
        <f t="shared" si="54"/>
        <v>0</v>
      </c>
      <c r="AB629" s="5">
        <f>IFERROR(_xlfn.XMATCH(1, AA$1:AA629, 0, -1),0)</f>
        <v>584</v>
      </c>
      <c r="AC629" s="5" t="str">
        <f t="shared" si="55"/>
        <v/>
      </c>
    </row>
    <row r="630" spans="1:29" ht="14" customHeight="1" x14ac:dyDescent="0.3">
      <c r="B630" s="2" t="s">
        <v>374</v>
      </c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AA630" s="5">
        <f t="shared" si="54"/>
        <v>0</v>
      </c>
      <c r="AB630" s="5">
        <f>IFERROR(_xlfn.XMATCH(1, AA$1:AA630, 0, -1),0)</f>
        <v>584</v>
      </c>
      <c r="AC630" s="5">
        <f t="shared" si="55"/>
        <v>2</v>
      </c>
    </row>
    <row r="631" spans="1:29" ht="10.5" customHeight="1" x14ac:dyDescent="0.3">
      <c r="C631" s="4"/>
      <c r="D631" s="4"/>
      <c r="E631" s="4"/>
      <c r="F631" s="4"/>
      <c r="G631" s="4"/>
      <c r="H631" s="4"/>
      <c r="I631" s="4"/>
      <c r="J631" s="4"/>
      <c r="K631" s="4"/>
      <c r="L631" s="4"/>
      <c r="AA631" s="5">
        <f t="shared" si="54"/>
        <v>0</v>
      </c>
      <c r="AB631" s="5">
        <f>IFERROR(_xlfn.XMATCH(1, AA$1:AA631, 0, -1),0)</f>
        <v>584</v>
      </c>
      <c r="AC631" s="5" t="str">
        <f t="shared" si="55"/>
        <v/>
      </c>
    </row>
    <row r="632" spans="1:29" ht="10.5" customHeight="1" x14ac:dyDescent="0.3">
      <c r="A632" s="5" t="s">
        <v>483</v>
      </c>
      <c r="B632" s="23" t="s">
        <v>484</v>
      </c>
      <c r="C632" s="1">
        <f>C$3</f>
        <v>2016</v>
      </c>
      <c r="D632" s="1">
        <f t="shared" ref="D632:L632" si="57">D$3</f>
        <v>2017</v>
      </c>
      <c r="E632" s="1">
        <f t="shared" si="57"/>
        <v>2018</v>
      </c>
      <c r="F632" s="1">
        <f t="shared" si="57"/>
        <v>2019</v>
      </c>
      <c r="G632" s="1">
        <f t="shared" si="57"/>
        <v>2020</v>
      </c>
      <c r="H632" s="1">
        <f t="shared" si="57"/>
        <v>2021</v>
      </c>
      <c r="I632" s="1">
        <f t="shared" si="57"/>
        <v>2022</v>
      </c>
      <c r="J632" s="1">
        <f t="shared" si="57"/>
        <v>2023</v>
      </c>
      <c r="K632" s="1">
        <f t="shared" si="57"/>
        <v>2024</v>
      </c>
      <c r="L632" s="1">
        <f t="shared" si="57"/>
        <v>2025</v>
      </c>
      <c r="AA632" s="5">
        <f t="shared" si="54"/>
        <v>1</v>
      </c>
      <c r="AB632" s="5">
        <f>IFERROR(_xlfn.XMATCH(1, AA$1:AA632, 0, -1),0)</f>
        <v>632</v>
      </c>
      <c r="AC632" s="5" t="str">
        <f t="shared" si="55"/>
        <v/>
      </c>
    </row>
    <row r="633" spans="1:29" ht="10.5" customHeight="1" x14ac:dyDescent="0.3">
      <c r="A633" s="5" t="s">
        <v>483</v>
      </c>
      <c r="B633" s="29" t="s">
        <v>378</v>
      </c>
      <c r="C633" s="30" t="s">
        <v>485</v>
      </c>
      <c r="D633" s="30" t="s">
        <v>485</v>
      </c>
      <c r="E633" s="30" t="s">
        <v>485</v>
      </c>
      <c r="F633" s="30" t="s">
        <v>485</v>
      </c>
      <c r="G633" s="30" t="s">
        <v>485</v>
      </c>
      <c r="H633" s="30" t="s">
        <v>485</v>
      </c>
      <c r="I633" s="30" t="s">
        <v>485</v>
      </c>
      <c r="J633" s="30" t="s">
        <v>485</v>
      </c>
      <c r="K633" s="30" t="s">
        <v>485</v>
      </c>
      <c r="L633" s="30" t="s">
        <v>485</v>
      </c>
      <c r="AA633" s="5">
        <f t="shared" si="54"/>
        <v>1</v>
      </c>
      <c r="AB633" s="5">
        <f>IFERROR(_xlfn.XMATCH(1, AA$1:AA633, 0, -1),0)</f>
        <v>633</v>
      </c>
      <c r="AC633" s="5" t="str">
        <f t="shared" si="55"/>
        <v/>
      </c>
    </row>
    <row r="634" spans="1:29" ht="10.5" customHeight="1" x14ac:dyDescent="0.3">
      <c r="B634" s="24" t="s">
        <v>151</v>
      </c>
      <c r="C634" s="11">
        <v>1</v>
      </c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AA634" s="5">
        <f t="shared" si="54"/>
        <v>0</v>
      </c>
      <c r="AB634" s="5">
        <f>IFERROR(_xlfn.XMATCH(1, AA$1:AA634, 0, -1),0)</f>
        <v>633</v>
      </c>
      <c r="AC634" s="5">
        <f t="shared" si="55"/>
        <v>1</v>
      </c>
    </row>
    <row r="635" spans="1:29" ht="10.5" customHeight="1" x14ac:dyDescent="0.3">
      <c r="B635" s="24" t="s">
        <v>417</v>
      </c>
      <c r="C635" s="11">
        <v>76</v>
      </c>
      <c r="D635" s="11">
        <v>92</v>
      </c>
      <c r="E635" s="11">
        <v>82</v>
      </c>
      <c r="F635" s="11">
        <v>61</v>
      </c>
      <c r="G635" s="11">
        <v>54</v>
      </c>
      <c r="H635" s="11">
        <v>49</v>
      </c>
      <c r="I635" s="11">
        <v>40</v>
      </c>
      <c r="J635" s="11">
        <v>52</v>
      </c>
      <c r="K635" s="11">
        <v>49</v>
      </c>
      <c r="L635" s="11">
        <v>51</v>
      </c>
      <c r="AA635" s="5">
        <f t="shared" si="54"/>
        <v>0</v>
      </c>
      <c r="AB635" s="5">
        <f>IFERROR(_xlfn.XMATCH(1, AA$1:AA635, 0, -1),0)</f>
        <v>633</v>
      </c>
      <c r="AC635" s="5">
        <f t="shared" si="55"/>
        <v>2</v>
      </c>
    </row>
    <row r="636" spans="1:29" ht="10.5" customHeight="1" x14ac:dyDescent="0.3">
      <c r="B636" s="24" t="s">
        <v>127</v>
      </c>
      <c r="C636" s="11">
        <v>11</v>
      </c>
      <c r="D636" s="11">
        <v>14</v>
      </c>
      <c r="E636" s="11">
        <v>13</v>
      </c>
      <c r="F636" s="11">
        <v>9</v>
      </c>
      <c r="G636" s="11">
        <v>12</v>
      </c>
      <c r="H636" s="11">
        <v>13</v>
      </c>
      <c r="I636" s="11">
        <v>13</v>
      </c>
      <c r="J636" s="11">
        <v>11</v>
      </c>
      <c r="K636" s="11">
        <v>14</v>
      </c>
      <c r="L636" s="11">
        <v>9</v>
      </c>
      <c r="AA636" s="5">
        <f t="shared" si="54"/>
        <v>0</v>
      </c>
      <c r="AB636" s="5">
        <f>IFERROR(_xlfn.XMATCH(1, AA$1:AA636, 0, -1),0)</f>
        <v>633</v>
      </c>
      <c r="AC636" s="5">
        <f t="shared" si="55"/>
        <v>3</v>
      </c>
    </row>
    <row r="637" spans="1:29" ht="10.5" customHeight="1" x14ac:dyDescent="0.3">
      <c r="B637" s="24" t="s">
        <v>77</v>
      </c>
      <c r="C637" s="11">
        <v>283</v>
      </c>
      <c r="D637" s="11">
        <v>273</v>
      </c>
      <c r="E637" s="11">
        <v>372</v>
      </c>
      <c r="F637" s="11">
        <v>343</v>
      </c>
      <c r="G637" s="11">
        <v>256</v>
      </c>
      <c r="H637" s="11">
        <v>194</v>
      </c>
      <c r="I637" s="11">
        <v>207</v>
      </c>
      <c r="J637" s="11">
        <v>212</v>
      </c>
      <c r="K637" s="11">
        <v>289</v>
      </c>
      <c r="L637" s="11">
        <v>307</v>
      </c>
      <c r="AA637" s="5">
        <f t="shared" si="54"/>
        <v>0</v>
      </c>
      <c r="AB637" s="5">
        <f>IFERROR(_xlfn.XMATCH(1, AA$1:AA637, 0, -1),0)</f>
        <v>633</v>
      </c>
      <c r="AC637" s="5">
        <f t="shared" si="55"/>
        <v>4</v>
      </c>
    </row>
    <row r="638" spans="1:29" ht="10.5" customHeight="1" x14ac:dyDescent="0.3">
      <c r="B638" s="24" t="s">
        <v>401</v>
      </c>
      <c r="C638" s="11">
        <v>0</v>
      </c>
      <c r="D638" s="11">
        <v>0</v>
      </c>
      <c r="E638" s="11">
        <v>0</v>
      </c>
      <c r="F638" s="11">
        <v>0</v>
      </c>
      <c r="G638" s="11">
        <v>0</v>
      </c>
      <c r="H638" s="11">
        <v>6</v>
      </c>
      <c r="I638" s="11">
        <v>52</v>
      </c>
      <c r="J638" s="11">
        <v>60</v>
      </c>
      <c r="K638" s="11">
        <v>108</v>
      </c>
      <c r="L638" s="11">
        <v>167</v>
      </c>
      <c r="AA638" s="5">
        <f t="shared" si="54"/>
        <v>0</v>
      </c>
      <c r="AB638" s="5">
        <f>IFERROR(_xlfn.XMATCH(1, AA$1:AA638, 0, -1),0)</f>
        <v>633</v>
      </c>
      <c r="AC638" s="5">
        <f t="shared" si="55"/>
        <v>1</v>
      </c>
    </row>
    <row r="639" spans="1:29" ht="10.5" customHeight="1" x14ac:dyDescent="0.3">
      <c r="B639" s="24" t="s">
        <v>120</v>
      </c>
      <c r="C639" s="11">
        <v>4</v>
      </c>
      <c r="D639" s="11">
        <v>6</v>
      </c>
      <c r="E639" s="11">
        <v>9</v>
      </c>
      <c r="F639" s="11">
        <v>10</v>
      </c>
      <c r="G639" s="11">
        <v>6</v>
      </c>
      <c r="H639" s="11">
        <v>3</v>
      </c>
      <c r="I639" s="11">
        <v>7</v>
      </c>
      <c r="J639" s="11">
        <v>11</v>
      </c>
      <c r="K639" s="11">
        <v>10</v>
      </c>
      <c r="L639" s="11">
        <v>4</v>
      </c>
      <c r="AA639" s="5">
        <f t="shared" si="54"/>
        <v>0</v>
      </c>
      <c r="AB639" s="5">
        <f>IFERROR(_xlfn.XMATCH(1, AA$1:AA639, 0, -1),0)</f>
        <v>633</v>
      </c>
      <c r="AC639" s="5">
        <f t="shared" si="55"/>
        <v>2</v>
      </c>
    </row>
    <row r="640" spans="1:29" ht="10.5" customHeight="1" x14ac:dyDescent="0.3">
      <c r="B640" s="24" t="s">
        <v>323</v>
      </c>
      <c r="C640" s="11">
        <v>23</v>
      </c>
      <c r="D640" s="11">
        <v>30</v>
      </c>
      <c r="E640" s="11">
        <v>32</v>
      </c>
      <c r="F640" s="11">
        <v>28</v>
      </c>
      <c r="G640" s="11">
        <v>32</v>
      </c>
      <c r="H640" s="11">
        <v>23</v>
      </c>
      <c r="I640" s="11">
        <v>17</v>
      </c>
      <c r="J640" s="11">
        <v>17</v>
      </c>
      <c r="K640" s="11">
        <v>18</v>
      </c>
      <c r="L640" s="11">
        <v>22</v>
      </c>
      <c r="AA640" s="5">
        <f t="shared" si="54"/>
        <v>0</v>
      </c>
      <c r="AB640" s="5">
        <f>IFERROR(_xlfn.XMATCH(1, AA$1:AA640, 0, -1),0)</f>
        <v>633</v>
      </c>
      <c r="AC640" s="5">
        <f t="shared" si="55"/>
        <v>3</v>
      </c>
    </row>
    <row r="641" spans="2:29" ht="10.5" customHeight="1" x14ac:dyDescent="0.3">
      <c r="B641" s="24" t="s">
        <v>6</v>
      </c>
      <c r="C641" s="11">
        <v>40</v>
      </c>
      <c r="D641" s="11">
        <v>43</v>
      </c>
      <c r="E641" s="11">
        <v>56</v>
      </c>
      <c r="F641" s="11">
        <v>67</v>
      </c>
      <c r="G641" s="11">
        <v>83</v>
      </c>
      <c r="H641" s="11">
        <v>84</v>
      </c>
      <c r="I641" s="11">
        <v>77</v>
      </c>
      <c r="J641" s="11">
        <v>77</v>
      </c>
      <c r="K641" s="11">
        <v>119</v>
      </c>
      <c r="L641" s="11">
        <v>118</v>
      </c>
      <c r="AA641" s="5">
        <f t="shared" si="54"/>
        <v>0</v>
      </c>
      <c r="AB641" s="5">
        <f>IFERROR(_xlfn.XMATCH(1, AA$1:AA641, 0, -1),0)</f>
        <v>633</v>
      </c>
      <c r="AC641" s="5">
        <f t="shared" si="55"/>
        <v>4</v>
      </c>
    </row>
    <row r="642" spans="2:29" ht="10.5" customHeight="1" x14ac:dyDescent="0.3">
      <c r="B642" s="24" t="s">
        <v>236</v>
      </c>
      <c r="C642" s="11">
        <v>4</v>
      </c>
      <c r="D642" s="11">
        <v>7</v>
      </c>
      <c r="E642" s="11">
        <v>5</v>
      </c>
      <c r="F642" s="11">
        <v>5</v>
      </c>
      <c r="G642" s="11">
        <v>4</v>
      </c>
      <c r="H642" s="11">
        <v>7</v>
      </c>
      <c r="I642" s="11">
        <v>4</v>
      </c>
      <c r="J642" s="11">
        <v>2</v>
      </c>
      <c r="K642" s="11">
        <v>5</v>
      </c>
      <c r="L642" s="11">
        <v>7</v>
      </c>
      <c r="AA642" s="5">
        <f t="shared" ref="AA642:AA705" si="58">COUNTA(A642)</f>
        <v>0</v>
      </c>
      <c r="AB642" s="5">
        <f>IFERROR(_xlfn.XMATCH(1, AA$1:AA642, 0, -1),0)</f>
        <v>633</v>
      </c>
      <c r="AC642" s="5">
        <f t="shared" ref="AC642:AC705" si="59">IF(OR(ROW()=AB642,B642=""),"",MOD(ROW()-AB642,4) + IF(AND(MOD(ROW()-AB642,4)=0,$B643&lt;&gt;""),4,0))</f>
        <v>1</v>
      </c>
    </row>
    <row r="643" spans="2:29" ht="10.5" customHeight="1" x14ac:dyDescent="0.3">
      <c r="B643" s="24" t="s">
        <v>402</v>
      </c>
      <c r="C643" s="11">
        <v>56</v>
      </c>
      <c r="D643" s="11">
        <v>65</v>
      </c>
      <c r="E643" s="11">
        <v>86</v>
      </c>
      <c r="F643" s="11">
        <v>104</v>
      </c>
      <c r="G643" s="11">
        <v>91</v>
      </c>
      <c r="H643" s="11">
        <v>100</v>
      </c>
      <c r="I643" s="11">
        <v>76</v>
      </c>
      <c r="J643" s="11">
        <v>59</v>
      </c>
      <c r="K643" s="11">
        <v>59</v>
      </c>
      <c r="L643" s="11">
        <v>47</v>
      </c>
      <c r="AA643" s="5">
        <f t="shared" si="58"/>
        <v>0</v>
      </c>
      <c r="AB643" s="5">
        <f>IFERROR(_xlfn.XMATCH(1, AA$1:AA643, 0, -1),0)</f>
        <v>633</v>
      </c>
      <c r="AC643" s="5">
        <f t="shared" si="59"/>
        <v>2</v>
      </c>
    </row>
    <row r="644" spans="2:29" ht="10.5" customHeight="1" x14ac:dyDescent="0.3">
      <c r="B644" s="24" t="s">
        <v>70</v>
      </c>
      <c r="C644" s="11">
        <v>53</v>
      </c>
      <c r="D644" s="11">
        <v>82</v>
      </c>
      <c r="E644" s="11">
        <v>105</v>
      </c>
      <c r="F644" s="11">
        <v>145</v>
      </c>
      <c r="G644" s="11">
        <v>139</v>
      </c>
      <c r="H644" s="11">
        <v>139</v>
      </c>
      <c r="I644" s="11">
        <v>104</v>
      </c>
      <c r="J644" s="11">
        <v>72</v>
      </c>
      <c r="K644" s="11">
        <v>71</v>
      </c>
      <c r="L644" s="11">
        <v>77</v>
      </c>
      <c r="AA644" s="5">
        <f t="shared" si="58"/>
        <v>0</v>
      </c>
      <c r="AB644" s="5">
        <f>IFERROR(_xlfn.XMATCH(1, AA$1:AA644, 0, -1),0)</f>
        <v>633</v>
      </c>
      <c r="AC644" s="5">
        <f t="shared" si="59"/>
        <v>3</v>
      </c>
    </row>
    <row r="645" spans="2:29" ht="10.5" customHeight="1" x14ac:dyDescent="0.3">
      <c r="B645" s="24" t="s">
        <v>109</v>
      </c>
      <c r="C645" s="11">
        <v>17</v>
      </c>
      <c r="D645" s="11">
        <v>15</v>
      </c>
      <c r="E645" s="11">
        <v>12</v>
      </c>
      <c r="F645" s="11">
        <v>15</v>
      </c>
      <c r="G645" s="11">
        <v>11</v>
      </c>
      <c r="H645" s="11">
        <v>7</v>
      </c>
      <c r="I645" s="11">
        <v>13</v>
      </c>
      <c r="J645" s="11">
        <v>12</v>
      </c>
      <c r="K645" s="11">
        <v>18</v>
      </c>
      <c r="L645" s="11">
        <v>17</v>
      </c>
      <c r="AA645" s="5">
        <f t="shared" si="58"/>
        <v>0</v>
      </c>
      <c r="AB645" s="5">
        <f>IFERROR(_xlfn.XMATCH(1, AA$1:AA645, 0, -1),0)</f>
        <v>633</v>
      </c>
      <c r="AC645" s="5">
        <f t="shared" si="59"/>
        <v>4</v>
      </c>
    </row>
    <row r="646" spans="2:29" ht="10.5" customHeight="1" x14ac:dyDescent="0.3">
      <c r="B646" s="24" t="s">
        <v>80</v>
      </c>
      <c r="C646" s="11">
        <v>70</v>
      </c>
      <c r="D646" s="11">
        <v>80</v>
      </c>
      <c r="E646" s="11">
        <v>88</v>
      </c>
      <c r="F646" s="11">
        <v>104</v>
      </c>
      <c r="G646" s="11">
        <v>97</v>
      </c>
      <c r="H646" s="11">
        <v>93</v>
      </c>
      <c r="I646" s="11">
        <v>100</v>
      </c>
      <c r="J646" s="11">
        <v>114</v>
      </c>
      <c r="K646" s="11">
        <v>83</v>
      </c>
      <c r="L646" s="11">
        <v>103</v>
      </c>
      <c r="AA646" s="5">
        <f t="shared" si="58"/>
        <v>0</v>
      </c>
      <c r="AB646" s="5">
        <f>IFERROR(_xlfn.XMATCH(1, AA$1:AA646, 0, -1),0)</f>
        <v>633</v>
      </c>
      <c r="AC646" s="5">
        <f t="shared" si="59"/>
        <v>1</v>
      </c>
    </row>
    <row r="647" spans="2:29" ht="10.5" customHeight="1" x14ac:dyDescent="0.3">
      <c r="B647" s="24" t="s">
        <v>168</v>
      </c>
      <c r="C647" s="11">
        <v>7</v>
      </c>
      <c r="D647" s="11">
        <v>10</v>
      </c>
      <c r="E647" s="11">
        <v>6</v>
      </c>
      <c r="F647" s="11">
        <v>8</v>
      </c>
      <c r="G647" s="11">
        <v>13</v>
      </c>
      <c r="H647" s="11">
        <v>13</v>
      </c>
      <c r="I647" s="11">
        <v>7</v>
      </c>
      <c r="J647" s="11">
        <v>2</v>
      </c>
      <c r="K647" s="11">
        <v>3</v>
      </c>
      <c r="L647" s="11">
        <v>2</v>
      </c>
      <c r="AA647" s="5">
        <f t="shared" si="58"/>
        <v>0</v>
      </c>
      <c r="AB647" s="5">
        <f>IFERROR(_xlfn.XMATCH(1, AA$1:AA647, 0, -1),0)</f>
        <v>633</v>
      </c>
      <c r="AC647" s="5">
        <f t="shared" si="59"/>
        <v>2</v>
      </c>
    </row>
    <row r="648" spans="2:29" ht="10.5" customHeight="1" x14ac:dyDescent="0.3">
      <c r="B648" s="24" t="s">
        <v>15</v>
      </c>
      <c r="C648" s="11">
        <v>424</v>
      </c>
      <c r="D648" s="11">
        <v>458</v>
      </c>
      <c r="E648" s="11">
        <v>481</v>
      </c>
      <c r="F648" s="11">
        <v>504</v>
      </c>
      <c r="G648" s="11">
        <v>512</v>
      </c>
      <c r="H648" s="11">
        <v>556</v>
      </c>
      <c r="I648" s="11">
        <v>583</v>
      </c>
      <c r="J648" s="11">
        <v>537</v>
      </c>
      <c r="K648" s="11">
        <v>552</v>
      </c>
      <c r="L648" s="11">
        <v>620</v>
      </c>
      <c r="AA648" s="5">
        <f t="shared" si="58"/>
        <v>0</v>
      </c>
      <c r="AB648" s="5">
        <f>IFERROR(_xlfn.XMATCH(1, AA$1:AA648, 0, -1),0)</f>
        <v>633</v>
      </c>
      <c r="AC648" s="5">
        <f t="shared" si="59"/>
        <v>3</v>
      </c>
    </row>
    <row r="649" spans="2:29" ht="10.5" customHeight="1" x14ac:dyDescent="0.3">
      <c r="B649" s="24" t="s">
        <v>418</v>
      </c>
      <c r="C649" s="11">
        <v>0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11</v>
      </c>
      <c r="J649" s="11">
        <v>11</v>
      </c>
      <c r="K649" s="11">
        <v>22</v>
      </c>
      <c r="L649" s="11">
        <v>17</v>
      </c>
      <c r="AA649" s="5">
        <f t="shared" si="58"/>
        <v>0</v>
      </c>
      <c r="AB649" s="5">
        <f>IFERROR(_xlfn.XMATCH(1, AA$1:AA649, 0, -1),0)</f>
        <v>633</v>
      </c>
      <c r="AC649" s="5">
        <f t="shared" si="59"/>
        <v>4</v>
      </c>
    </row>
    <row r="650" spans="2:29" ht="10.5" customHeight="1" x14ac:dyDescent="0.3">
      <c r="B650" s="24" t="s">
        <v>391</v>
      </c>
      <c r="C650" s="11">
        <v>0</v>
      </c>
      <c r="D650" s="11">
        <v>0</v>
      </c>
      <c r="E650" s="11">
        <v>0</v>
      </c>
      <c r="F650" s="11">
        <v>0</v>
      </c>
      <c r="G650" s="11">
        <v>1</v>
      </c>
      <c r="H650" s="11">
        <v>0</v>
      </c>
      <c r="I650" s="11">
        <v>0</v>
      </c>
      <c r="J650" s="11">
        <v>1</v>
      </c>
      <c r="K650" s="11">
        <v>2</v>
      </c>
      <c r="L650" s="11">
        <v>0</v>
      </c>
      <c r="AA650" s="5">
        <f t="shared" si="58"/>
        <v>0</v>
      </c>
      <c r="AB650" s="5">
        <f>IFERROR(_xlfn.XMATCH(1, AA$1:AA650, 0, -1),0)</f>
        <v>633</v>
      </c>
      <c r="AC650" s="5">
        <f t="shared" si="59"/>
        <v>1</v>
      </c>
    </row>
    <row r="651" spans="2:29" ht="10.5" customHeight="1" x14ac:dyDescent="0.3">
      <c r="B651" s="24" t="s">
        <v>102</v>
      </c>
      <c r="C651" s="11">
        <v>37</v>
      </c>
      <c r="D651" s="11">
        <v>34</v>
      </c>
      <c r="E651" s="11">
        <v>39</v>
      </c>
      <c r="F651" s="11">
        <v>30</v>
      </c>
      <c r="G651" s="11">
        <v>28</v>
      </c>
      <c r="H651" s="11">
        <v>30</v>
      </c>
      <c r="I651" s="11">
        <v>24</v>
      </c>
      <c r="J651" s="11">
        <v>25</v>
      </c>
      <c r="K651" s="11">
        <v>26</v>
      </c>
      <c r="L651" s="11">
        <v>35</v>
      </c>
      <c r="AA651" s="5">
        <f t="shared" si="58"/>
        <v>0</v>
      </c>
      <c r="AB651" s="5">
        <f>IFERROR(_xlfn.XMATCH(1, AA$1:AA651, 0, -1),0)</f>
        <v>633</v>
      </c>
      <c r="AC651" s="5">
        <f t="shared" si="59"/>
        <v>2</v>
      </c>
    </row>
    <row r="652" spans="2:29" ht="10.5" customHeight="1" x14ac:dyDescent="0.3">
      <c r="B652" s="24" t="s">
        <v>324</v>
      </c>
      <c r="C652" s="11">
        <v>48</v>
      </c>
      <c r="D652" s="11">
        <v>48</v>
      </c>
      <c r="E652" s="11">
        <v>46</v>
      </c>
      <c r="F652" s="11">
        <v>54</v>
      </c>
      <c r="G652" s="11">
        <v>61</v>
      </c>
      <c r="H652" s="11">
        <v>60</v>
      </c>
      <c r="I652" s="11">
        <v>45</v>
      </c>
      <c r="J652" s="11">
        <v>29</v>
      </c>
      <c r="K652" s="11">
        <v>20</v>
      </c>
      <c r="L652" s="11">
        <v>32</v>
      </c>
      <c r="AA652" s="5">
        <f t="shared" si="58"/>
        <v>0</v>
      </c>
      <c r="AB652" s="5">
        <f>IFERROR(_xlfn.XMATCH(1, AA$1:AA652, 0, -1),0)</f>
        <v>633</v>
      </c>
      <c r="AC652" s="5">
        <f t="shared" si="59"/>
        <v>3</v>
      </c>
    </row>
    <row r="653" spans="2:29" ht="10.5" customHeight="1" x14ac:dyDescent="0.3">
      <c r="B653" s="24" t="s">
        <v>133</v>
      </c>
      <c r="C653" s="11">
        <v>4</v>
      </c>
      <c r="D653" s="11">
        <v>7</v>
      </c>
      <c r="E653" s="11">
        <v>13</v>
      </c>
      <c r="F653" s="11">
        <v>6</v>
      </c>
      <c r="G653" s="11">
        <v>9</v>
      </c>
      <c r="H653" s="11">
        <v>7</v>
      </c>
      <c r="I653" s="11">
        <v>6</v>
      </c>
      <c r="J653" s="11">
        <v>5</v>
      </c>
      <c r="K653" s="11">
        <v>2</v>
      </c>
      <c r="L653" s="11">
        <v>5</v>
      </c>
      <c r="AA653" s="5">
        <f t="shared" si="58"/>
        <v>0</v>
      </c>
      <c r="AB653" s="5">
        <f>IFERROR(_xlfn.XMATCH(1, AA$1:AA653, 0, -1),0)</f>
        <v>633</v>
      </c>
      <c r="AC653" s="5">
        <f t="shared" si="59"/>
        <v>4</v>
      </c>
    </row>
    <row r="654" spans="2:29" ht="10.5" customHeight="1" x14ac:dyDescent="0.3">
      <c r="B654" s="24" t="s">
        <v>325</v>
      </c>
      <c r="C654" s="11">
        <v>1</v>
      </c>
      <c r="D654" s="11">
        <v>2</v>
      </c>
      <c r="E654" s="11">
        <v>5</v>
      </c>
      <c r="F654" s="11">
        <v>7</v>
      </c>
      <c r="G654" s="11">
        <v>12</v>
      </c>
      <c r="H654" s="11">
        <v>5</v>
      </c>
      <c r="I654" s="11">
        <v>6</v>
      </c>
      <c r="J654" s="11">
        <v>9</v>
      </c>
      <c r="K654" s="11">
        <v>6</v>
      </c>
      <c r="L654" s="11">
        <v>4</v>
      </c>
      <c r="AA654" s="5">
        <f t="shared" si="58"/>
        <v>0</v>
      </c>
      <c r="AB654" s="5">
        <f>IFERROR(_xlfn.XMATCH(1, AA$1:AA654, 0, -1),0)</f>
        <v>633</v>
      </c>
      <c r="AC654" s="5">
        <f t="shared" si="59"/>
        <v>1</v>
      </c>
    </row>
    <row r="655" spans="2:29" ht="10.5" customHeight="1" x14ac:dyDescent="0.3">
      <c r="B655" s="24" t="s">
        <v>164</v>
      </c>
      <c r="C655" s="11">
        <v>0</v>
      </c>
      <c r="D655" s="11">
        <v>4</v>
      </c>
      <c r="E655" s="11">
        <v>23</v>
      </c>
      <c r="F655" s="11">
        <v>39</v>
      </c>
      <c r="G655" s="11">
        <v>37</v>
      </c>
      <c r="H655" s="11">
        <v>49</v>
      </c>
      <c r="I655" s="11">
        <v>42</v>
      </c>
      <c r="J655" s="11">
        <v>35</v>
      </c>
      <c r="K655" s="11">
        <v>26</v>
      </c>
      <c r="L655" s="11">
        <v>19</v>
      </c>
      <c r="AA655" s="5">
        <f t="shared" si="58"/>
        <v>0</v>
      </c>
      <c r="AB655" s="5">
        <f>IFERROR(_xlfn.XMATCH(1, AA$1:AA655, 0, -1),0)</f>
        <v>633</v>
      </c>
      <c r="AC655" s="5">
        <f t="shared" si="59"/>
        <v>2</v>
      </c>
    </row>
    <row r="656" spans="2:29" ht="10.5" customHeight="1" x14ac:dyDescent="0.3">
      <c r="B656" s="24" t="s">
        <v>10</v>
      </c>
      <c r="C656" s="11">
        <v>61</v>
      </c>
      <c r="D656" s="11">
        <v>71</v>
      </c>
      <c r="E656" s="11">
        <v>71</v>
      </c>
      <c r="F656" s="11">
        <v>59</v>
      </c>
      <c r="G656" s="11">
        <v>64</v>
      </c>
      <c r="H656" s="11">
        <v>57</v>
      </c>
      <c r="I656" s="11">
        <v>63</v>
      </c>
      <c r="J656" s="11">
        <v>56</v>
      </c>
      <c r="K656" s="11">
        <v>65</v>
      </c>
      <c r="L656" s="11">
        <v>55</v>
      </c>
      <c r="AA656" s="5">
        <f t="shared" si="58"/>
        <v>0</v>
      </c>
      <c r="AB656" s="5">
        <f>IFERROR(_xlfn.XMATCH(1, AA$1:AA656, 0, -1),0)</f>
        <v>633</v>
      </c>
      <c r="AC656" s="5">
        <f t="shared" si="59"/>
        <v>3</v>
      </c>
    </row>
    <row r="657" spans="1:29" ht="10.5" customHeight="1" x14ac:dyDescent="0.3">
      <c r="B657" s="24" t="s">
        <v>87</v>
      </c>
      <c r="C657" s="11">
        <v>90</v>
      </c>
      <c r="D657" s="11">
        <v>73</v>
      </c>
      <c r="E657" s="11">
        <v>75</v>
      </c>
      <c r="F657" s="11">
        <v>78</v>
      </c>
      <c r="G657" s="11">
        <v>68</v>
      </c>
      <c r="H657" s="11">
        <v>62</v>
      </c>
      <c r="I657" s="11">
        <v>72</v>
      </c>
      <c r="J657" s="11">
        <v>57</v>
      </c>
      <c r="K657" s="11">
        <v>62</v>
      </c>
      <c r="L657" s="11">
        <v>68</v>
      </c>
      <c r="AA657" s="5">
        <f t="shared" si="58"/>
        <v>0</v>
      </c>
      <c r="AB657" s="5">
        <f>IFERROR(_xlfn.XMATCH(1, AA$1:AA657, 0, -1),0)</f>
        <v>633</v>
      </c>
      <c r="AC657" s="5">
        <f t="shared" si="59"/>
        <v>4</v>
      </c>
    </row>
    <row r="658" spans="1:29" ht="10.5" customHeight="1" x14ac:dyDescent="0.3">
      <c r="B658" s="24" t="s">
        <v>82</v>
      </c>
      <c r="C658" s="11">
        <v>545</v>
      </c>
      <c r="D658" s="11">
        <v>535</v>
      </c>
      <c r="E658" s="11">
        <v>602</v>
      </c>
      <c r="F658" s="11">
        <v>604</v>
      </c>
      <c r="G658" s="11">
        <v>589</v>
      </c>
      <c r="H658" s="11">
        <v>560</v>
      </c>
      <c r="I658" s="11">
        <v>509</v>
      </c>
      <c r="J658" s="11">
        <v>453</v>
      </c>
      <c r="K658" s="11">
        <v>437</v>
      </c>
      <c r="L658" s="11">
        <v>443</v>
      </c>
      <c r="AA658" s="5">
        <f t="shared" si="58"/>
        <v>0</v>
      </c>
      <c r="AB658" s="5">
        <f>IFERROR(_xlfn.XMATCH(1, AA$1:AA658, 0, -1),0)</f>
        <v>633</v>
      </c>
      <c r="AC658" s="5">
        <f t="shared" si="59"/>
        <v>1</v>
      </c>
    </row>
    <row r="659" spans="1:29" ht="10.5" customHeight="1" x14ac:dyDescent="0.3">
      <c r="B659" s="24" t="s">
        <v>103</v>
      </c>
      <c r="C659" s="11">
        <v>72</v>
      </c>
      <c r="D659" s="11">
        <v>117</v>
      </c>
      <c r="E659" s="11">
        <v>133</v>
      </c>
      <c r="F659" s="11">
        <v>165</v>
      </c>
      <c r="G659" s="11">
        <v>194</v>
      </c>
      <c r="H659" s="11">
        <v>204</v>
      </c>
      <c r="I659" s="11">
        <v>225</v>
      </c>
      <c r="J659" s="11">
        <v>245</v>
      </c>
      <c r="K659" s="11">
        <v>283</v>
      </c>
      <c r="L659" s="11">
        <v>274</v>
      </c>
      <c r="AA659" s="5">
        <f t="shared" si="58"/>
        <v>0</v>
      </c>
      <c r="AB659" s="5">
        <f>IFERROR(_xlfn.XMATCH(1, AA$1:AA659, 0, -1),0)</f>
        <v>633</v>
      </c>
      <c r="AC659" s="5">
        <f t="shared" si="59"/>
        <v>2</v>
      </c>
    </row>
    <row r="660" spans="1:29" ht="10.5" customHeight="1" x14ac:dyDescent="0.3">
      <c r="B660" s="24" t="s">
        <v>422</v>
      </c>
      <c r="C660" s="11">
        <v>38</v>
      </c>
      <c r="D660" s="11">
        <v>24</v>
      </c>
      <c r="E660" s="11">
        <v>22</v>
      </c>
      <c r="F660" s="11">
        <v>20</v>
      </c>
      <c r="G660" s="11">
        <v>18</v>
      </c>
      <c r="H660" s="11">
        <v>22</v>
      </c>
      <c r="I660" s="11">
        <v>26</v>
      </c>
      <c r="J660" s="11">
        <v>36</v>
      </c>
      <c r="K660" s="11">
        <v>71</v>
      </c>
      <c r="L660" s="11">
        <v>86</v>
      </c>
      <c r="AA660" s="5">
        <f t="shared" si="58"/>
        <v>0</v>
      </c>
      <c r="AB660" s="5">
        <f>IFERROR(_xlfn.XMATCH(1, AA$1:AA660, 0, -1),0)</f>
        <v>633</v>
      </c>
      <c r="AC660" s="5">
        <f t="shared" si="59"/>
        <v>3</v>
      </c>
    </row>
    <row r="661" spans="1:29" ht="10.5" customHeight="1" x14ac:dyDescent="0.3">
      <c r="B661" s="24" t="s">
        <v>94</v>
      </c>
      <c r="C661" s="11">
        <v>31</v>
      </c>
      <c r="D661" s="11">
        <v>42</v>
      </c>
      <c r="E661" s="11">
        <v>47</v>
      </c>
      <c r="F661" s="11">
        <v>44</v>
      </c>
      <c r="G661" s="11">
        <v>41</v>
      </c>
      <c r="H661" s="11">
        <v>37</v>
      </c>
      <c r="I661" s="11">
        <v>34</v>
      </c>
      <c r="J661" s="11">
        <v>28</v>
      </c>
      <c r="K661" s="11">
        <v>29</v>
      </c>
      <c r="L661" s="11">
        <v>25</v>
      </c>
      <c r="AA661" s="5">
        <f t="shared" si="58"/>
        <v>0</v>
      </c>
      <c r="AB661" s="5">
        <f>IFERROR(_xlfn.XMATCH(1, AA$1:AA661, 0, -1),0)</f>
        <v>633</v>
      </c>
      <c r="AC661" s="5">
        <f t="shared" si="59"/>
        <v>4</v>
      </c>
    </row>
    <row r="662" spans="1:29" ht="10.5" customHeight="1" x14ac:dyDescent="0.3">
      <c r="B662" s="24" t="s">
        <v>97</v>
      </c>
      <c r="C662" s="11">
        <v>65</v>
      </c>
      <c r="D662" s="11">
        <v>74</v>
      </c>
      <c r="E662" s="11">
        <v>72</v>
      </c>
      <c r="F662" s="11">
        <v>69</v>
      </c>
      <c r="G662" s="11">
        <v>71</v>
      </c>
      <c r="H662" s="11">
        <v>67</v>
      </c>
      <c r="I662" s="11">
        <v>72</v>
      </c>
      <c r="J662" s="11">
        <v>72</v>
      </c>
      <c r="K662" s="11">
        <v>73</v>
      </c>
      <c r="L662" s="11">
        <v>73</v>
      </c>
      <c r="AA662" s="5">
        <f t="shared" si="58"/>
        <v>0</v>
      </c>
      <c r="AB662" s="5">
        <f>IFERROR(_xlfn.XMATCH(1, AA$1:AA662, 0, -1),0)</f>
        <v>633</v>
      </c>
      <c r="AC662" s="5">
        <f t="shared" si="59"/>
        <v>1</v>
      </c>
    </row>
    <row r="663" spans="1:29" ht="10.5" customHeight="1" x14ac:dyDescent="0.3">
      <c r="B663" s="24" t="s">
        <v>327</v>
      </c>
      <c r="C663" s="11">
        <v>4</v>
      </c>
      <c r="D663" s="11">
        <v>15</v>
      </c>
      <c r="E663" s="11">
        <v>23</v>
      </c>
      <c r="F663" s="11">
        <v>42</v>
      </c>
      <c r="G663" s="11">
        <v>40</v>
      </c>
      <c r="H663" s="11">
        <v>35</v>
      </c>
      <c r="I663" s="11">
        <v>27</v>
      </c>
      <c r="J663" s="11">
        <v>26</v>
      </c>
      <c r="K663" s="11">
        <v>21</v>
      </c>
      <c r="L663" s="11">
        <v>17</v>
      </c>
      <c r="AA663" s="5">
        <f t="shared" si="58"/>
        <v>0</v>
      </c>
      <c r="AB663" s="5">
        <f>IFERROR(_xlfn.XMATCH(1, AA$1:AA663, 0, -1),0)</f>
        <v>633</v>
      </c>
      <c r="AC663" s="5">
        <f t="shared" si="59"/>
        <v>2</v>
      </c>
    </row>
    <row r="664" spans="1:29" ht="10.5" customHeight="1" x14ac:dyDescent="0.3">
      <c r="B664" s="24" t="s">
        <v>412</v>
      </c>
      <c r="C664" s="11">
        <v>0</v>
      </c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3</v>
      </c>
      <c r="J664" s="11">
        <v>10</v>
      </c>
      <c r="K664" s="11">
        <v>13</v>
      </c>
      <c r="L664" s="11">
        <v>18</v>
      </c>
      <c r="AA664" s="5">
        <f t="shared" si="58"/>
        <v>0</v>
      </c>
      <c r="AB664" s="5">
        <f>IFERROR(_xlfn.XMATCH(1, AA$1:AA664, 0, -1),0)</f>
        <v>633</v>
      </c>
      <c r="AC664" s="5">
        <f t="shared" si="59"/>
        <v>3</v>
      </c>
    </row>
    <row r="665" spans="1:29" ht="10.5" customHeight="1" x14ac:dyDescent="0.3">
      <c r="A665" s="5" t="s">
        <v>483</v>
      </c>
      <c r="B665" s="27" t="s">
        <v>370</v>
      </c>
      <c r="C665" s="20">
        <f t="shared" ref="C665:D665" si="60">SUM(C666:C669)</f>
        <v>1</v>
      </c>
      <c r="D665" s="20">
        <f t="shared" si="60"/>
        <v>1</v>
      </c>
      <c r="E665" s="20">
        <f>SUM(E666:E669)</f>
        <v>17</v>
      </c>
      <c r="F665" s="20">
        <f t="shared" ref="F665:G665" si="61">SUM(F666:F669)</f>
        <v>7</v>
      </c>
      <c r="G665" s="20">
        <f t="shared" si="61"/>
        <v>0</v>
      </c>
      <c r="H665" s="20">
        <f>SUM(H666:H669)</f>
        <v>0</v>
      </c>
      <c r="I665" s="20">
        <f>SUM(I666:I669)</f>
        <v>0</v>
      </c>
      <c r="J665" s="20">
        <f>SUM(J666:J669)</f>
        <v>0</v>
      </c>
      <c r="K665" s="20">
        <f t="shared" ref="K665" si="62">SUM(K666:K669)</f>
        <v>0</v>
      </c>
      <c r="L665" s="20">
        <f>SUM(L666:L669)</f>
        <v>0</v>
      </c>
      <c r="AA665" s="5">
        <f t="shared" si="58"/>
        <v>1</v>
      </c>
      <c r="AB665" s="5">
        <f>IFERROR(_xlfn.XMATCH(1, AA$1:AA665, 0, -1),0)</f>
        <v>665</v>
      </c>
      <c r="AC665" s="5" t="str">
        <f t="shared" si="59"/>
        <v/>
      </c>
    </row>
    <row r="666" spans="1:29" ht="10.5" customHeight="1" x14ac:dyDescent="0.3">
      <c r="B666" s="24" t="s">
        <v>58</v>
      </c>
      <c r="C666" s="21">
        <v>0</v>
      </c>
      <c r="D666" s="21">
        <v>0</v>
      </c>
      <c r="E666" s="21">
        <v>6</v>
      </c>
      <c r="F666" s="21">
        <v>3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AA666" s="5">
        <f t="shared" si="58"/>
        <v>0</v>
      </c>
      <c r="AB666" s="5">
        <f>IFERROR(_xlfn.XMATCH(1, AA$1:AA666, 0, -1),0)</f>
        <v>665</v>
      </c>
      <c r="AC666" s="5">
        <f t="shared" si="59"/>
        <v>1</v>
      </c>
    </row>
    <row r="667" spans="1:29" ht="10.5" customHeight="1" x14ac:dyDescent="0.3">
      <c r="B667" s="24" t="s">
        <v>14</v>
      </c>
      <c r="C667" s="21">
        <v>0</v>
      </c>
      <c r="D667" s="21">
        <v>0</v>
      </c>
      <c r="E667" s="21">
        <v>5</v>
      </c>
      <c r="F667" s="21">
        <v>2</v>
      </c>
      <c r="G667" s="21">
        <v>0</v>
      </c>
      <c r="H667" s="21">
        <v>0</v>
      </c>
      <c r="I667" s="21">
        <v>0</v>
      </c>
      <c r="J667" s="21">
        <v>0</v>
      </c>
      <c r="K667" s="21">
        <v>0</v>
      </c>
      <c r="L667" s="21">
        <v>0</v>
      </c>
      <c r="AA667" s="5">
        <f t="shared" si="58"/>
        <v>0</v>
      </c>
      <c r="AB667" s="5">
        <f>IFERROR(_xlfn.XMATCH(1, AA$1:AA667, 0, -1),0)</f>
        <v>665</v>
      </c>
      <c r="AC667" s="5">
        <f t="shared" si="59"/>
        <v>2</v>
      </c>
    </row>
    <row r="668" spans="1:29" ht="10.5" customHeight="1" x14ac:dyDescent="0.3">
      <c r="B668" s="24" t="s">
        <v>56</v>
      </c>
      <c r="C668" s="21">
        <v>0</v>
      </c>
      <c r="D668" s="21">
        <v>0</v>
      </c>
      <c r="E668" s="21">
        <v>5</v>
      </c>
      <c r="F668" s="21">
        <v>2</v>
      </c>
      <c r="G668" s="21">
        <v>0</v>
      </c>
      <c r="H668" s="21">
        <v>0</v>
      </c>
      <c r="I668" s="21">
        <v>0</v>
      </c>
      <c r="J668" s="21">
        <v>0</v>
      </c>
      <c r="K668" s="21">
        <v>0</v>
      </c>
      <c r="L668" s="21">
        <v>0</v>
      </c>
      <c r="AA668" s="5">
        <f t="shared" si="58"/>
        <v>0</v>
      </c>
      <c r="AB668" s="5">
        <f>IFERROR(_xlfn.XMATCH(1, AA$1:AA668, 0, -1),0)</f>
        <v>665</v>
      </c>
      <c r="AC668" s="5">
        <f t="shared" si="59"/>
        <v>3</v>
      </c>
    </row>
    <row r="669" spans="1:29" ht="10.5" customHeight="1" x14ac:dyDescent="0.3">
      <c r="B669" s="24" t="s">
        <v>326</v>
      </c>
      <c r="C669" s="21">
        <v>1</v>
      </c>
      <c r="D669" s="21">
        <v>1</v>
      </c>
      <c r="E669" s="21">
        <v>1</v>
      </c>
      <c r="F669" s="21">
        <v>0</v>
      </c>
      <c r="G669" s="21">
        <v>0</v>
      </c>
      <c r="H669" s="21">
        <v>0</v>
      </c>
      <c r="I669" s="21">
        <v>0</v>
      </c>
      <c r="J669" s="21">
        <v>0</v>
      </c>
      <c r="K669" s="21">
        <v>0</v>
      </c>
      <c r="L669" s="21">
        <v>0</v>
      </c>
      <c r="AA669" s="5">
        <f t="shared" si="58"/>
        <v>0</v>
      </c>
      <c r="AB669" s="5">
        <f>IFERROR(_xlfn.XMATCH(1, AA$1:AA669, 0, -1),0)</f>
        <v>665</v>
      </c>
      <c r="AC669" s="5">
        <f t="shared" si="59"/>
        <v>4</v>
      </c>
    </row>
    <row r="670" spans="1:29" ht="10.5" customHeight="1" x14ac:dyDescent="0.3">
      <c r="A670" s="5" t="s">
        <v>483</v>
      </c>
      <c r="B670" s="7" t="s">
        <v>372</v>
      </c>
      <c r="C670" s="8">
        <f t="shared" ref="C670:L670" si="63">+C671+C691</f>
        <v>767</v>
      </c>
      <c r="D670" s="8">
        <f t="shared" si="63"/>
        <v>794</v>
      </c>
      <c r="E670" s="8">
        <f t="shared" si="63"/>
        <v>880</v>
      </c>
      <c r="F670" s="8">
        <f t="shared" si="63"/>
        <v>824</v>
      </c>
      <c r="G670" s="8">
        <f t="shared" si="63"/>
        <v>962</v>
      </c>
      <c r="H670" s="8">
        <f t="shared" si="63"/>
        <v>1153</v>
      </c>
      <c r="I670" s="8">
        <f t="shared" si="63"/>
        <v>1178</v>
      </c>
      <c r="J670" s="8">
        <f t="shared" si="63"/>
        <v>1108</v>
      </c>
      <c r="K670" s="8">
        <f t="shared" si="63"/>
        <v>1025</v>
      </c>
      <c r="L670" s="8">
        <f t="shared" si="63"/>
        <v>1071</v>
      </c>
      <c r="AA670" s="5">
        <f t="shared" si="58"/>
        <v>1</v>
      </c>
      <c r="AB670" s="5">
        <f>IFERROR(_xlfn.XMATCH(1, AA$1:AA670, 0, -1),0)</f>
        <v>670</v>
      </c>
      <c r="AC670" s="5" t="str">
        <f t="shared" si="59"/>
        <v/>
      </c>
    </row>
    <row r="671" spans="1:29" ht="10.5" customHeight="1" x14ac:dyDescent="0.3">
      <c r="A671" s="5" t="s">
        <v>483</v>
      </c>
      <c r="B671" s="27" t="s">
        <v>383</v>
      </c>
      <c r="C671" s="9">
        <f t="shared" ref="C671:K671" si="64">SUM(C672:C690)-C681</f>
        <v>647</v>
      </c>
      <c r="D671" s="9">
        <f t="shared" si="64"/>
        <v>697</v>
      </c>
      <c r="E671" s="9">
        <f t="shared" si="64"/>
        <v>767</v>
      </c>
      <c r="F671" s="9">
        <f t="shared" si="64"/>
        <v>716</v>
      </c>
      <c r="G671" s="9">
        <f t="shared" si="64"/>
        <v>818</v>
      </c>
      <c r="H671" s="9">
        <f t="shared" si="64"/>
        <v>944</v>
      </c>
      <c r="I671" s="9">
        <f t="shared" si="64"/>
        <v>964</v>
      </c>
      <c r="J671" s="9">
        <f t="shared" si="64"/>
        <v>943</v>
      </c>
      <c r="K671" s="9">
        <f t="shared" si="64"/>
        <v>862</v>
      </c>
      <c r="L671" s="9">
        <f>SUM(L672:L690)-L681</f>
        <v>869</v>
      </c>
      <c r="AA671" s="5">
        <f t="shared" si="58"/>
        <v>1</v>
      </c>
      <c r="AB671" s="5">
        <f>IFERROR(_xlfn.XMATCH(1, AA$1:AA671, 0, -1),0)</f>
        <v>671</v>
      </c>
      <c r="AC671" s="5" t="str">
        <f t="shared" si="59"/>
        <v/>
      </c>
    </row>
    <row r="672" spans="1:29" ht="10.5" customHeight="1" x14ac:dyDescent="0.3">
      <c r="B672" s="24" t="s">
        <v>184</v>
      </c>
      <c r="C672" s="11">
        <v>12</v>
      </c>
      <c r="D672" s="11">
        <v>14</v>
      </c>
      <c r="E672" s="11">
        <v>13</v>
      </c>
      <c r="F672" s="11">
        <v>13</v>
      </c>
      <c r="G672" s="11">
        <v>15</v>
      </c>
      <c r="H672" s="11">
        <v>15</v>
      </c>
      <c r="I672" s="11">
        <v>19</v>
      </c>
      <c r="J672" s="11">
        <v>19</v>
      </c>
      <c r="K672" s="11">
        <v>25</v>
      </c>
      <c r="L672" s="11">
        <v>18</v>
      </c>
      <c r="AA672" s="5">
        <f t="shared" si="58"/>
        <v>0</v>
      </c>
      <c r="AB672" s="5">
        <f>IFERROR(_xlfn.XMATCH(1, AA$1:AA672, 0, -1),0)</f>
        <v>671</v>
      </c>
      <c r="AC672" s="5">
        <f t="shared" si="59"/>
        <v>1</v>
      </c>
    </row>
    <row r="673" spans="1:29" ht="10.5" customHeight="1" x14ac:dyDescent="0.3">
      <c r="B673" s="24" t="s">
        <v>305</v>
      </c>
      <c r="C673" s="11">
        <v>0</v>
      </c>
      <c r="D673" s="11">
        <v>0</v>
      </c>
      <c r="E673" s="11">
        <v>0</v>
      </c>
      <c r="F673" s="11">
        <v>0</v>
      </c>
      <c r="G673" s="11">
        <v>1</v>
      </c>
      <c r="H673" s="11">
        <v>1</v>
      </c>
      <c r="I673" s="11">
        <v>9</v>
      </c>
      <c r="J673" s="11">
        <v>11</v>
      </c>
      <c r="K673" s="11">
        <v>19</v>
      </c>
      <c r="L673" s="11">
        <v>19</v>
      </c>
      <c r="AA673" s="5">
        <f t="shared" si="58"/>
        <v>0</v>
      </c>
      <c r="AB673" s="5">
        <f>IFERROR(_xlfn.XMATCH(1, AA$1:AA673, 0, -1),0)</f>
        <v>671</v>
      </c>
      <c r="AC673" s="5">
        <f t="shared" si="59"/>
        <v>2</v>
      </c>
    </row>
    <row r="674" spans="1:29" ht="10.5" customHeight="1" x14ac:dyDescent="0.3">
      <c r="B674" s="24" t="s">
        <v>177</v>
      </c>
      <c r="C674" s="11">
        <v>16</v>
      </c>
      <c r="D674" s="11">
        <v>13</v>
      </c>
      <c r="E674" s="11">
        <v>47</v>
      </c>
      <c r="F674" s="11">
        <v>57</v>
      </c>
      <c r="G674" s="11">
        <v>65</v>
      </c>
      <c r="H674" s="11">
        <v>75</v>
      </c>
      <c r="I674" s="11">
        <v>78</v>
      </c>
      <c r="J674" s="11">
        <v>89</v>
      </c>
      <c r="K674" s="11">
        <v>98</v>
      </c>
      <c r="L674" s="11">
        <v>90</v>
      </c>
      <c r="AA674" s="5">
        <f t="shared" si="58"/>
        <v>0</v>
      </c>
      <c r="AB674" s="5">
        <f>IFERROR(_xlfn.XMATCH(1, AA$1:AA674, 0, -1),0)</f>
        <v>671</v>
      </c>
      <c r="AC674" s="5">
        <f t="shared" si="59"/>
        <v>3</v>
      </c>
    </row>
    <row r="675" spans="1:29" ht="10.5" customHeight="1" x14ac:dyDescent="0.3">
      <c r="B675" s="24" t="s">
        <v>95</v>
      </c>
      <c r="C675" s="11">
        <v>423</v>
      </c>
      <c r="D675" s="11">
        <v>459</v>
      </c>
      <c r="E675" s="11">
        <v>485</v>
      </c>
      <c r="F675" s="11">
        <v>404</v>
      </c>
      <c r="G675" s="11">
        <v>503</v>
      </c>
      <c r="H675" s="11">
        <v>584</v>
      </c>
      <c r="I675" s="11">
        <v>602</v>
      </c>
      <c r="J675" s="11">
        <v>573</v>
      </c>
      <c r="K675" s="11">
        <v>509</v>
      </c>
      <c r="L675" s="11">
        <v>529</v>
      </c>
      <c r="AA675" s="5">
        <f t="shared" si="58"/>
        <v>0</v>
      </c>
      <c r="AB675" s="5">
        <f>IFERROR(_xlfn.XMATCH(1, AA$1:AA675, 0, -1),0)</f>
        <v>671</v>
      </c>
      <c r="AC675" s="5">
        <f t="shared" si="59"/>
        <v>4</v>
      </c>
    </row>
    <row r="676" spans="1:29" ht="10.5" customHeight="1" x14ac:dyDescent="0.3">
      <c r="B676" s="24" t="s">
        <v>306</v>
      </c>
      <c r="C676" s="11">
        <v>23</v>
      </c>
      <c r="D676" s="11">
        <v>23</v>
      </c>
      <c r="E676" s="11">
        <v>24</v>
      </c>
      <c r="F676" s="11">
        <v>20</v>
      </c>
      <c r="G676" s="11">
        <v>21</v>
      </c>
      <c r="H676" s="11">
        <v>28</v>
      </c>
      <c r="I676" s="11">
        <v>20</v>
      </c>
      <c r="J676" s="11">
        <v>16</v>
      </c>
      <c r="K676" s="11">
        <v>14</v>
      </c>
      <c r="L676" s="11">
        <v>18</v>
      </c>
      <c r="AA676" s="5">
        <f t="shared" si="58"/>
        <v>0</v>
      </c>
      <c r="AB676" s="5">
        <f>IFERROR(_xlfn.XMATCH(1, AA$1:AA676, 0, -1),0)</f>
        <v>671</v>
      </c>
      <c r="AC676" s="5">
        <f t="shared" si="59"/>
        <v>1</v>
      </c>
    </row>
    <row r="677" spans="1:29" ht="10.5" customHeight="1" x14ac:dyDescent="0.3">
      <c r="B677" s="24" t="s">
        <v>185</v>
      </c>
      <c r="C677" s="11">
        <v>30</v>
      </c>
      <c r="D677" s="11">
        <v>24</v>
      </c>
      <c r="E677" s="11">
        <v>30</v>
      </c>
      <c r="F677" s="11">
        <v>39</v>
      </c>
      <c r="G677" s="11">
        <v>42</v>
      </c>
      <c r="H677" s="11">
        <v>47</v>
      </c>
      <c r="I677" s="11">
        <v>43</v>
      </c>
      <c r="J677" s="11">
        <v>43</v>
      </c>
      <c r="K677" s="11">
        <v>40</v>
      </c>
      <c r="L677" s="11">
        <v>33</v>
      </c>
      <c r="AA677" s="5">
        <f t="shared" si="58"/>
        <v>0</v>
      </c>
      <c r="AB677" s="5">
        <f>IFERROR(_xlfn.XMATCH(1, AA$1:AA677, 0, -1),0)</f>
        <v>671</v>
      </c>
      <c r="AC677" s="5">
        <f t="shared" si="59"/>
        <v>2</v>
      </c>
    </row>
    <row r="678" spans="1:29" ht="10.5" customHeight="1" x14ac:dyDescent="0.3">
      <c r="C678" s="11"/>
      <c r="D678" s="11"/>
      <c r="E678" s="11"/>
      <c r="H678" s="16"/>
      <c r="I678" s="16"/>
      <c r="J678" s="16"/>
      <c r="K678" s="16"/>
      <c r="L678" s="16" t="s">
        <v>180</v>
      </c>
      <c r="AA678" s="5">
        <f t="shared" si="58"/>
        <v>0</v>
      </c>
      <c r="AB678" s="5">
        <f>IFERROR(_xlfn.XMATCH(1, AA$1:AA678, 0, -1),0)</f>
        <v>671</v>
      </c>
      <c r="AC678" s="5" t="str">
        <f t="shared" si="59"/>
        <v/>
      </c>
    </row>
    <row r="679" spans="1:29" ht="14" customHeight="1" x14ac:dyDescent="0.3">
      <c r="B679" s="2" t="s">
        <v>374</v>
      </c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AA679" s="5">
        <f t="shared" si="58"/>
        <v>0</v>
      </c>
      <c r="AB679" s="5">
        <f>IFERROR(_xlfn.XMATCH(1, AA$1:AA679, 0, -1),0)</f>
        <v>671</v>
      </c>
      <c r="AC679" s="5">
        <f t="shared" si="59"/>
        <v>0</v>
      </c>
    </row>
    <row r="680" spans="1:29" ht="10.5" customHeight="1" x14ac:dyDescent="0.3">
      <c r="C680" s="4"/>
      <c r="D680" s="4"/>
      <c r="E680" s="4"/>
      <c r="F680" s="4"/>
      <c r="G680" s="4"/>
      <c r="H680" s="4"/>
      <c r="I680" s="4"/>
      <c r="J680" s="4"/>
      <c r="K680" s="4"/>
      <c r="L680" s="4"/>
      <c r="AA680" s="5">
        <f t="shared" si="58"/>
        <v>0</v>
      </c>
      <c r="AB680" s="5">
        <f>IFERROR(_xlfn.XMATCH(1, AA$1:AA680, 0, -1),0)</f>
        <v>671</v>
      </c>
      <c r="AC680" s="5" t="str">
        <f t="shared" si="59"/>
        <v/>
      </c>
    </row>
    <row r="681" spans="1:29" ht="10.5" customHeight="1" x14ac:dyDescent="0.3">
      <c r="A681" s="5" t="s">
        <v>483</v>
      </c>
      <c r="B681" s="23" t="s">
        <v>484</v>
      </c>
      <c r="C681" s="1">
        <f>C$3</f>
        <v>2016</v>
      </c>
      <c r="D681" s="1">
        <f t="shared" ref="D681:L681" si="65">D$3</f>
        <v>2017</v>
      </c>
      <c r="E681" s="1">
        <f t="shared" si="65"/>
        <v>2018</v>
      </c>
      <c r="F681" s="1">
        <f t="shared" si="65"/>
        <v>2019</v>
      </c>
      <c r="G681" s="1">
        <f t="shared" si="65"/>
        <v>2020</v>
      </c>
      <c r="H681" s="1">
        <f t="shared" si="65"/>
        <v>2021</v>
      </c>
      <c r="I681" s="1">
        <f t="shared" si="65"/>
        <v>2022</v>
      </c>
      <c r="J681" s="1">
        <f t="shared" si="65"/>
        <v>2023</v>
      </c>
      <c r="K681" s="1">
        <f t="shared" si="65"/>
        <v>2024</v>
      </c>
      <c r="L681" s="1">
        <f t="shared" si="65"/>
        <v>2025</v>
      </c>
      <c r="AA681" s="5">
        <f t="shared" si="58"/>
        <v>1</v>
      </c>
      <c r="AB681" s="5">
        <f>IFERROR(_xlfn.XMATCH(1, AA$1:AA681, 0, -1),0)</f>
        <v>681</v>
      </c>
      <c r="AC681" s="5" t="str">
        <f t="shared" si="59"/>
        <v/>
      </c>
    </row>
    <row r="682" spans="1:29" ht="10.5" customHeight="1" x14ac:dyDescent="0.3">
      <c r="A682" s="5" t="s">
        <v>483</v>
      </c>
      <c r="B682" s="29" t="s">
        <v>394</v>
      </c>
      <c r="C682" s="30" t="s">
        <v>485</v>
      </c>
      <c r="D682" s="30" t="s">
        <v>485</v>
      </c>
      <c r="E682" s="30" t="s">
        <v>485</v>
      </c>
      <c r="F682" s="30" t="s">
        <v>485</v>
      </c>
      <c r="G682" s="30" t="s">
        <v>485</v>
      </c>
      <c r="H682" s="30" t="s">
        <v>485</v>
      </c>
      <c r="I682" s="30" t="s">
        <v>485</v>
      </c>
      <c r="J682" s="30" t="s">
        <v>485</v>
      </c>
      <c r="K682" s="30" t="s">
        <v>485</v>
      </c>
      <c r="L682" s="30" t="s">
        <v>485</v>
      </c>
      <c r="AA682" s="5">
        <f t="shared" si="58"/>
        <v>1</v>
      </c>
      <c r="AB682" s="5">
        <f>IFERROR(_xlfn.XMATCH(1, AA$1:AA682, 0, -1),0)</f>
        <v>682</v>
      </c>
      <c r="AC682" s="5" t="str">
        <f t="shared" si="59"/>
        <v/>
      </c>
    </row>
    <row r="683" spans="1:29" ht="10.5" customHeight="1" x14ac:dyDescent="0.3">
      <c r="B683" s="24" t="s">
        <v>187</v>
      </c>
      <c r="C683" s="11">
        <v>20</v>
      </c>
      <c r="D683" s="11">
        <v>16</v>
      </c>
      <c r="E683" s="11">
        <v>12</v>
      </c>
      <c r="F683" s="11">
        <v>17</v>
      </c>
      <c r="G683" s="11">
        <v>18</v>
      </c>
      <c r="H683" s="11">
        <v>21</v>
      </c>
      <c r="I683" s="11">
        <v>23</v>
      </c>
      <c r="J683" s="11">
        <v>17</v>
      </c>
      <c r="K683" s="11">
        <v>16</v>
      </c>
      <c r="L683" s="11">
        <v>17</v>
      </c>
      <c r="AA683" s="5">
        <f t="shared" si="58"/>
        <v>0</v>
      </c>
      <c r="AB683" s="5">
        <f>IFERROR(_xlfn.XMATCH(1, AA$1:AA683, 0, -1),0)</f>
        <v>682</v>
      </c>
      <c r="AC683" s="5">
        <f t="shared" si="59"/>
        <v>1</v>
      </c>
    </row>
    <row r="684" spans="1:29" ht="10.5" customHeight="1" x14ac:dyDescent="0.3">
      <c r="B684" s="24" t="s">
        <v>307</v>
      </c>
      <c r="C684" s="11">
        <v>7</v>
      </c>
      <c r="D684" s="11">
        <v>3</v>
      </c>
      <c r="E684" s="11">
        <v>4</v>
      </c>
      <c r="F684" s="11">
        <v>1</v>
      </c>
      <c r="G684" s="11">
        <v>7</v>
      </c>
      <c r="H684" s="11">
        <v>4</v>
      </c>
      <c r="I684" s="11">
        <v>11</v>
      </c>
      <c r="J684" s="11">
        <v>6</v>
      </c>
      <c r="K684" s="11">
        <v>5</v>
      </c>
      <c r="L684" s="11">
        <v>9</v>
      </c>
      <c r="AA684" s="5">
        <f t="shared" si="58"/>
        <v>0</v>
      </c>
      <c r="AB684" s="5">
        <f>IFERROR(_xlfn.XMATCH(1, AA$1:AA684, 0, -1),0)</f>
        <v>682</v>
      </c>
      <c r="AC684" s="5">
        <f t="shared" si="59"/>
        <v>2</v>
      </c>
    </row>
    <row r="685" spans="1:29" ht="10.5" customHeight="1" x14ac:dyDescent="0.3">
      <c r="B685" s="24" t="s">
        <v>188</v>
      </c>
      <c r="C685" s="11">
        <v>23</v>
      </c>
      <c r="D685" s="11">
        <v>38</v>
      </c>
      <c r="E685" s="11">
        <v>46</v>
      </c>
      <c r="F685" s="11">
        <v>48</v>
      </c>
      <c r="G685" s="11">
        <v>55</v>
      </c>
      <c r="H685" s="11">
        <v>67</v>
      </c>
      <c r="I685" s="11">
        <v>51</v>
      </c>
      <c r="J685" s="11">
        <v>51</v>
      </c>
      <c r="K685" s="11">
        <v>46</v>
      </c>
      <c r="L685" s="11">
        <v>45</v>
      </c>
      <c r="AA685" s="5">
        <f t="shared" si="58"/>
        <v>0</v>
      </c>
      <c r="AB685" s="5">
        <f>IFERROR(_xlfn.XMATCH(1, AA$1:AA685, 0, -1),0)</f>
        <v>682</v>
      </c>
      <c r="AC685" s="5">
        <f t="shared" si="59"/>
        <v>3</v>
      </c>
    </row>
    <row r="686" spans="1:29" ht="10.5" customHeight="1" x14ac:dyDescent="0.3">
      <c r="B686" s="24" t="s">
        <v>308</v>
      </c>
      <c r="C686" s="11">
        <v>2</v>
      </c>
      <c r="D686" s="11">
        <v>0</v>
      </c>
      <c r="E686" s="11">
        <v>0</v>
      </c>
      <c r="F686" s="11">
        <v>0</v>
      </c>
      <c r="G686" s="11">
        <v>0</v>
      </c>
      <c r="H686" s="11">
        <v>2</v>
      </c>
      <c r="I686" s="11">
        <v>0</v>
      </c>
      <c r="J686" s="11">
        <v>1</v>
      </c>
      <c r="K686" s="11">
        <v>0</v>
      </c>
      <c r="L686" s="11">
        <v>0</v>
      </c>
      <c r="AA686" s="5">
        <f t="shared" si="58"/>
        <v>0</v>
      </c>
      <c r="AB686" s="5">
        <f>IFERROR(_xlfn.XMATCH(1, AA$1:AA686, 0, -1),0)</f>
        <v>682</v>
      </c>
      <c r="AC686" s="5">
        <f t="shared" si="59"/>
        <v>4</v>
      </c>
    </row>
    <row r="687" spans="1:29" ht="10.5" customHeight="1" x14ac:dyDescent="0.3">
      <c r="B687" s="24" t="s">
        <v>149</v>
      </c>
      <c r="C687" s="11">
        <v>30</v>
      </c>
      <c r="D687" s="11">
        <v>43</v>
      </c>
      <c r="E687" s="11">
        <v>30</v>
      </c>
      <c r="F687" s="11">
        <v>28</v>
      </c>
      <c r="G687" s="11">
        <v>20</v>
      </c>
      <c r="H687" s="11">
        <v>19</v>
      </c>
      <c r="I687" s="11">
        <v>17</v>
      </c>
      <c r="J687" s="11">
        <v>15</v>
      </c>
      <c r="K687" s="11">
        <v>8</v>
      </c>
      <c r="L687" s="11">
        <v>6</v>
      </c>
      <c r="AA687" s="5">
        <f t="shared" si="58"/>
        <v>0</v>
      </c>
      <c r="AB687" s="5">
        <f>IFERROR(_xlfn.XMATCH(1, AA$1:AA687, 0, -1),0)</f>
        <v>682</v>
      </c>
      <c r="AC687" s="5">
        <f t="shared" si="59"/>
        <v>1</v>
      </c>
    </row>
    <row r="688" spans="1:29" ht="10.5" customHeight="1" x14ac:dyDescent="0.3">
      <c r="B688" s="24" t="s">
        <v>190</v>
      </c>
      <c r="C688" s="11">
        <v>49</v>
      </c>
      <c r="D688" s="11">
        <v>53</v>
      </c>
      <c r="E688" s="11">
        <v>60</v>
      </c>
      <c r="F688" s="11">
        <v>62</v>
      </c>
      <c r="G688" s="11">
        <v>53</v>
      </c>
      <c r="H688" s="11">
        <v>67</v>
      </c>
      <c r="I688" s="11">
        <v>83</v>
      </c>
      <c r="J688" s="11">
        <v>84</v>
      </c>
      <c r="K688" s="11">
        <v>63</v>
      </c>
      <c r="L688" s="11">
        <v>64</v>
      </c>
      <c r="AA688" s="5">
        <f t="shared" si="58"/>
        <v>0</v>
      </c>
      <c r="AB688" s="5">
        <f>IFERROR(_xlfn.XMATCH(1, AA$1:AA688, 0, -1),0)</f>
        <v>682</v>
      </c>
      <c r="AC688" s="5">
        <f t="shared" si="59"/>
        <v>2</v>
      </c>
    </row>
    <row r="689" spans="1:29" ht="10.5" customHeight="1" x14ac:dyDescent="0.3">
      <c r="B689" s="24" t="s">
        <v>312</v>
      </c>
      <c r="C689" s="11">
        <v>4</v>
      </c>
      <c r="D689" s="11">
        <v>4</v>
      </c>
      <c r="E689" s="11">
        <v>2</v>
      </c>
      <c r="F689" s="11">
        <v>12</v>
      </c>
      <c r="G689" s="11">
        <v>6</v>
      </c>
      <c r="H689" s="11">
        <v>2</v>
      </c>
      <c r="I689" s="11">
        <v>0</v>
      </c>
      <c r="J689" s="11">
        <v>5</v>
      </c>
      <c r="K689" s="11">
        <v>7</v>
      </c>
      <c r="L689" s="11">
        <v>6</v>
      </c>
      <c r="AA689" s="5">
        <f t="shared" si="58"/>
        <v>0</v>
      </c>
      <c r="AB689" s="5">
        <f>IFERROR(_xlfn.XMATCH(1, AA$1:AA689, 0, -1),0)</f>
        <v>682</v>
      </c>
      <c r="AC689" s="5">
        <f t="shared" si="59"/>
        <v>3</v>
      </c>
    </row>
    <row r="690" spans="1:29" ht="10.5" customHeight="1" x14ac:dyDescent="0.3">
      <c r="B690" s="24" t="s">
        <v>386</v>
      </c>
      <c r="C690" s="11">
        <v>8</v>
      </c>
      <c r="D690" s="11">
        <v>7</v>
      </c>
      <c r="E690" s="11">
        <v>14</v>
      </c>
      <c r="F690" s="11">
        <v>15</v>
      </c>
      <c r="G690" s="11">
        <v>12</v>
      </c>
      <c r="H690" s="11">
        <v>12</v>
      </c>
      <c r="I690" s="11">
        <v>8</v>
      </c>
      <c r="J690" s="11">
        <v>13</v>
      </c>
      <c r="K690" s="11">
        <v>12</v>
      </c>
      <c r="L690" s="11">
        <v>15</v>
      </c>
      <c r="AA690" s="5">
        <f t="shared" si="58"/>
        <v>0</v>
      </c>
      <c r="AB690" s="5">
        <f>IFERROR(_xlfn.XMATCH(1, AA$1:AA690, 0, -1),0)</f>
        <v>682</v>
      </c>
      <c r="AC690" s="5">
        <f t="shared" si="59"/>
        <v>4</v>
      </c>
    </row>
    <row r="691" spans="1:29" ht="10.5" customHeight="1" x14ac:dyDescent="0.3">
      <c r="A691" s="5" t="s">
        <v>483</v>
      </c>
      <c r="B691" s="27" t="s">
        <v>382</v>
      </c>
      <c r="C691" s="9">
        <f t="shared" ref="C691:K691" si="66">SUM(C692:C713)</f>
        <v>120</v>
      </c>
      <c r="D691" s="9">
        <f t="shared" si="66"/>
        <v>97</v>
      </c>
      <c r="E691" s="9">
        <f t="shared" si="66"/>
        <v>113</v>
      </c>
      <c r="F691" s="9">
        <f t="shared" si="66"/>
        <v>108</v>
      </c>
      <c r="G691" s="9">
        <f t="shared" si="66"/>
        <v>144</v>
      </c>
      <c r="H691" s="9">
        <f t="shared" si="66"/>
        <v>209</v>
      </c>
      <c r="I691" s="9">
        <f t="shared" si="66"/>
        <v>214</v>
      </c>
      <c r="J691" s="9">
        <f t="shared" si="66"/>
        <v>165</v>
      </c>
      <c r="K691" s="9">
        <f t="shared" si="66"/>
        <v>163</v>
      </c>
      <c r="L691" s="9">
        <f>SUM(L692:L713)</f>
        <v>202</v>
      </c>
      <c r="AA691" s="5">
        <f t="shared" si="58"/>
        <v>1</v>
      </c>
      <c r="AB691" s="5">
        <f>IFERROR(_xlfn.XMATCH(1, AA$1:AA691, 0, -1),0)</f>
        <v>691</v>
      </c>
      <c r="AC691" s="5" t="str">
        <f t="shared" si="59"/>
        <v/>
      </c>
    </row>
    <row r="692" spans="1:29" ht="10.5" customHeight="1" x14ac:dyDescent="0.3">
      <c r="B692" s="24" t="s">
        <v>184</v>
      </c>
      <c r="C692" s="11">
        <v>3</v>
      </c>
      <c r="D692" s="11">
        <v>1</v>
      </c>
      <c r="E692" s="11">
        <v>0</v>
      </c>
      <c r="F692" s="11">
        <v>1</v>
      </c>
      <c r="G692" s="11">
        <v>0</v>
      </c>
      <c r="H692" s="11">
        <v>5</v>
      </c>
      <c r="I692" s="11">
        <v>5</v>
      </c>
      <c r="J692" s="11">
        <v>4</v>
      </c>
      <c r="K692" s="11">
        <v>3</v>
      </c>
      <c r="L692" s="11">
        <v>5</v>
      </c>
      <c r="AA692" s="5">
        <f t="shared" si="58"/>
        <v>0</v>
      </c>
      <c r="AB692" s="5">
        <f>IFERROR(_xlfn.XMATCH(1, AA$1:AA692, 0, -1),0)</f>
        <v>691</v>
      </c>
      <c r="AC692" s="5">
        <f t="shared" si="59"/>
        <v>1</v>
      </c>
    </row>
    <row r="693" spans="1:29" ht="10.5" customHeight="1" x14ac:dyDescent="0.3">
      <c r="B693" s="24" t="s">
        <v>305</v>
      </c>
      <c r="C693" s="11">
        <v>0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1</v>
      </c>
      <c r="J693" s="11">
        <v>1</v>
      </c>
      <c r="K693" s="11">
        <v>0</v>
      </c>
      <c r="L693" s="11">
        <v>0</v>
      </c>
      <c r="AA693" s="5">
        <f t="shared" si="58"/>
        <v>0</v>
      </c>
      <c r="AB693" s="5">
        <f>IFERROR(_xlfn.XMATCH(1, AA$1:AA693, 0, -1),0)</f>
        <v>691</v>
      </c>
      <c r="AC693" s="5">
        <f t="shared" si="59"/>
        <v>2</v>
      </c>
    </row>
    <row r="694" spans="1:29" ht="10.5" customHeight="1" x14ac:dyDescent="0.3">
      <c r="B694" s="24" t="s">
        <v>408</v>
      </c>
      <c r="C694" s="11">
        <v>0</v>
      </c>
      <c r="D694" s="11">
        <v>1</v>
      </c>
      <c r="E694" s="11">
        <v>3</v>
      </c>
      <c r="F694" s="11">
        <v>7</v>
      </c>
      <c r="G694" s="11">
        <v>24</v>
      </c>
      <c r="H694" s="11">
        <v>24</v>
      </c>
      <c r="I694" s="11">
        <v>20</v>
      </c>
      <c r="J694" s="11">
        <v>8</v>
      </c>
      <c r="K694" s="11">
        <v>0</v>
      </c>
      <c r="L694" s="11">
        <v>7</v>
      </c>
      <c r="AA694" s="5">
        <f t="shared" si="58"/>
        <v>0</v>
      </c>
      <c r="AB694" s="5">
        <f>IFERROR(_xlfn.XMATCH(1, AA$1:AA694, 0, -1),0)</f>
        <v>691</v>
      </c>
      <c r="AC694" s="5">
        <f t="shared" si="59"/>
        <v>3</v>
      </c>
    </row>
    <row r="695" spans="1:29" ht="10.5" customHeight="1" x14ac:dyDescent="0.3">
      <c r="B695" s="24" t="s">
        <v>403</v>
      </c>
      <c r="C695" s="11">
        <v>0</v>
      </c>
      <c r="D695" s="11">
        <v>0</v>
      </c>
      <c r="E695" s="11">
        <v>0</v>
      </c>
      <c r="F695" s="11">
        <v>0</v>
      </c>
      <c r="G695" s="11">
        <v>0</v>
      </c>
      <c r="H695" s="11">
        <v>21</v>
      </c>
      <c r="I695" s="11">
        <v>26</v>
      </c>
      <c r="J695" s="11">
        <v>16</v>
      </c>
      <c r="K695" s="11">
        <v>10</v>
      </c>
      <c r="L695" s="11">
        <v>1</v>
      </c>
      <c r="AA695" s="5">
        <f t="shared" si="58"/>
        <v>0</v>
      </c>
      <c r="AB695" s="5">
        <f>IFERROR(_xlfn.XMATCH(1, AA$1:AA695, 0, -1),0)</f>
        <v>691</v>
      </c>
      <c r="AC695" s="5">
        <f t="shared" si="59"/>
        <v>4</v>
      </c>
    </row>
    <row r="696" spans="1:29" ht="10.5" customHeight="1" x14ac:dyDescent="0.3">
      <c r="B696" s="24" t="s">
        <v>177</v>
      </c>
      <c r="C696" s="11">
        <v>0</v>
      </c>
      <c r="D696" s="11">
        <v>0</v>
      </c>
      <c r="E696" s="11">
        <v>4</v>
      </c>
      <c r="F696" s="11">
        <v>3</v>
      </c>
      <c r="G696" s="11">
        <v>2</v>
      </c>
      <c r="H696" s="11">
        <v>6</v>
      </c>
      <c r="I696" s="11">
        <v>3</v>
      </c>
      <c r="J696" s="11">
        <v>1</v>
      </c>
      <c r="K696" s="11">
        <v>2</v>
      </c>
      <c r="L696" s="11">
        <v>1</v>
      </c>
      <c r="AA696" s="5">
        <f t="shared" si="58"/>
        <v>0</v>
      </c>
      <c r="AB696" s="5">
        <f>IFERROR(_xlfn.XMATCH(1, AA$1:AA696, 0, -1),0)</f>
        <v>691</v>
      </c>
      <c r="AC696" s="5">
        <f t="shared" si="59"/>
        <v>1</v>
      </c>
    </row>
    <row r="697" spans="1:29" ht="10.5" customHeight="1" x14ac:dyDescent="0.3">
      <c r="B697" s="24" t="s">
        <v>57</v>
      </c>
      <c r="C697" s="11">
        <v>19</v>
      </c>
      <c r="D697" s="11">
        <v>20</v>
      </c>
      <c r="E697" s="11">
        <v>28</v>
      </c>
      <c r="F697" s="11">
        <v>13</v>
      </c>
      <c r="G697" s="11">
        <v>31</v>
      </c>
      <c r="H697" s="11">
        <v>48</v>
      </c>
      <c r="I697" s="11">
        <v>39</v>
      </c>
      <c r="J697" s="11">
        <v>36</v>
      </c>
      <c r="K697" s="11">
        <v>35</v>
      </c>
      <c r="L697" s="11">
        <v>44</v>
      </c>
      <c r="AA697" s="5">
        <f t="shared" si="58"/>
        <v>0</v>
      </c>
      <c r="AB697" s="5">
        <f>IFERROR(_xlfn.XMATCH(1, AA$1:AA697, 0, -1),0)</f>
        <v>691</v>
      </c>
      <c r="AC697" s="5">
        <f t="shared" si="59"/>
        <v>2</v>
      </c>
    </row>
    <row r="698" spans="1:29" ht="10.5" customHeight="1" x14ac:dyDescent="0.3">
      <c r="B698" s="24" t="s">
        <v>95</v>
      </c>
      <c r="C698" s="11">
        <v>0</v>
      </c>
      <c r="D698" s="11">
        <v>0</v>
      </c>
      <c r="E698" s="11">
        <v>0</v>
      </c>
      <c r="F698" s="11">
        <v>0</v>
      </c>
      <c r="G698" s="11">
        <v>0</v>
      </c>
      <c r="H698" s="11">
        <v>5</v>
      </c>
      <c r="I698" s="11">
        <v>6</v>
      </c>
      <c r="J698" s="11">
        <v>10</v>
      </c>
      <c r="K698" s="11">
        <v>25</v>
      </c>
      <c r="L698" s="11">
        <v>24</v>
      </c>
      <c r="AA698" s="5">
        <f t="shared" si="58"/>
        <v>0</v>
      </c>
      <c r="AB698" s="5">
        <f>IFERROR(_xlfn.XMATCH(1, AA$1:AA698, 0, -1),0)</f>
        <v>691</v>
      </c>
      <c r="AC698" s="5">
        <f t="shared" si="59"/>
        <v>3</v>
      </c>
    </row>
    <row r="699" spans="1:29" ht="10.5" customHeight="1" x14ac:dyDescent="0.3">
      <c r="B699" s="24" t="s">
        <v>306</v>
      </c>
      <c r="C699" s="11">
        <v>3</v>
      </c>
      <c r="D699" s="11">
        <v>3</v>
      </c>
      <c r="E699" s="11">
        <v>3</v>
      </c>
      <c r="F699" s="11">
        <v>7</v>
      </c>
      <c r="G699" s="11">
        <v>8</v>
      </c>
      <c r="H699" s="11">
        <v>11</v>
      </c>
      <c r="I699" s="11">
        <v>10</v>
      </c>
      <c r="J699" s="11">
        <v>6</v>
      </c>
      <c r="K699" s="11">
        <v>4</v>
      </c>
      <c r="L699" s="11">
        <v>7</v>
      </c>
      <c r="AA699" s="5">
        <f t="shared" si="58"/>
        <v>0</v>
      </c>
      <c r="AB699" s="5">
        <f>IFERROR(_xlfn.XMATCH(1, AA$1:AA699, 0, -1),0)</f>
        <v>691</v>
      </c>
      <c r="AC699" s="5">
        <f t="shared" si="59"/>
        <v>4</v>
      </c>
    </row>
    <row r="700" spans="1:29" ht="10.5" customHeight="1" x14ac:dyDescent="0.3">
      <c r="B700" s="24" t="s">
        <v>185</v>
      </c>
      <c r="C700" s="11">
        <v>9</v>
      </c>
      <c r="D700" s="11">
        <v>8</v>
      </c>
      <c r="E700" s="11">
        <v>7</v>
      </c>
      <c r="F700" s="11">
        <v>12</v>
      </c>
      <c r="G700" s="11">
        <v>12</v>
      </c>
      <c r="H700" s="11">
        <v>18</v>
      </c>
      <c r="I700" s="11">
        <v>13</v>
      </c>
      <c r="J700" s="11">
        <v>7</v>
      </c>
      <c r="K700" s="11">
        <v>4</v>
      </c>
      <c r="L700" s="11">
        <v>3</v>
      </c>
      <c r="AA700" s="5">
        <f t="shared" si="58"/>
        <v>0</v>
      </c>
      <c r="AB700" s="5">
        <f>IFERROR(_xlfn.XMATCH(1, AA$1:AA700, 0, -1),0)</f>
        <v>691</v>
      </c>
      <c r="AC700" s="5">
        <f t="shared" si="59"/>
        <v>1</v>
      </c>
    </row>
    <row r="701" spans="1:29" ht="10.5" customHeight="1" x14ac:dyDescent="0.3">
      <c r="B701" s="24" t="s">
        <v>187</v>
      </c>
      <c r="C701" s="11">
        <v>3</v>
      </c>
      <c r="D701" s="11">
        <v>4</v>
      </c>
      <c r="E701" s="11">
        <v>4</v>
      </c>
      <c r="F701" s="11">
        <v>3</v>
      </c>
      <c r="G701" s="11">
        <v>3</v>
      </c>
      <c r="H701" s="11">
        <v>2</v>
      </c>
      <c r="I701" s="11">
        <v>6</v>
      </c>
      <c r="J701" s="11">
        <v>9</v>
      </c>
      <c r="K701" s="11">
        <v>6</v>
      </c>
      <c r="L701" s="11">
        <v>4</v>
      </c>
      <c r="AA701" s="5">
        <f t="shared" si="58"/>
        <v>0</v>
      </c>
      <c r="AB701" s="5">
        <f>IFERROR(_xlfn.XMATCH(1, AA$1:AA701, 0, -1),0)</f>
        <v>691</v>
      </c>
      <c r="AC701" s="5">
        <f t="shared" si="59"/>
        <v>2</v>
      </c>
    </row>
    <row r="702" spans="1:29" ht="10.5" customHeight="1" x14ac:dyDescent="0.3">
      <c r="B702" s="24" t="s">
        <v>188</v>
      </c>
      <c r="C702" s="11">
        <v>0</v>
      </c>
      <c r="D702" s="11">
        <v>0</v>
      </c>
      <c r="E702" s="11">
        <v>0</v>
      </c>
      <c r="F702" s="11">
        <v>0</v>
      </c>
      <c r="G702" s="11">
        <v>0</v>
      </c>
      <c r="H702" s="11">
        <v>2</v>
      </c>
      <c r="I702" s="11">
        <v>2</v>
      </c>
      <c r="J702" s="11">
        <v>2</v>
      </c>
      <c r="K702" s="11">
        <v>1</v>
      </c>
      <c r="L702" s="11">
        <v>0</v>
      </c>
      <c r="AA702" s="5">
        <f t="shared" si="58"/>
        <v>0</v>
      </c>
      <c r="AB702" s="5">
        <f>IFERROR(_xlfn.XMATCH(1, AA$1:AA702, 0, -1),0)</f>
        <v>691</v>
      </c>
      <c r="AC702" s="5">
        <f t="shared" si="59"/>
        <v>3</v>
      </c>
    </row>
    <row r="703" spans="1:29" ht="10.5" customHeight="1" x14ac:dyDescent="0.3">
      <c r="B703" s="24" t="s">
        <v>5</v>
      </c>
      <c r="C703" s="11">
        <v>0</v>
      </c>
      <c r="D703" s="11">
        <v>1</v>
      </c>
      <c r="E703" s="11">
        <v>1</v>
      </c>
      <c r="F703" s="11">
        <v>1</v>
      </c>
      <c r="G703" s="11">
        <v>1</v>
      </c>
      <c r="H703" s="11">
        <v>0</v>
      </c>
      <c r="I703" s="11">
        <v>0</v>
      </c>
      <c r="J703" s="11">
        <v>0</v>
      </c>
      <c r="K703" s="11">
        <v>0</v>
      </c>
      <c r="L703" s="11">
        <v>21</v>
      </c>
      <c r="AA703" s="5">
        <f t="shared" si="58"/>
        <v>0</v>
      </c>
      <c r="AB703" s="5">
        <f>IFERROR(_xlfn.XMATCH(1, AA$1:AA703, 0, -1),0)</f>
        <v>691</v>
      </c>
      <c r="AC703" s="5">
        <f t="shared" si="59"/>
        <v>4</v>
      </c>
    </row>
    <row r="704" spans="1:29" ht="10.5" customHeight="1" x14ac:dyDescent="0.3">
      <c r="B704" s="24" t="s">
        <v>308</v>
      </c>
      <c r="C704" s="11">
        <v>1</v>
      </c>
      <c r="D704" s="11">
        <v>2</v>
      </c>
      <c r="E704" s="11">
        <v>2</v>
      </c>
      <c r="F704" s="11">
        <v>0</v>
      </c>
      <c r="G704" s="11">
        <v>0</v>
      </c>
      <c r="H704" s="11">
        <v>0</v>
      </c>
      <c r="I704" s="11">
        <v>1</v>
      </c>
      <c r="J704" s="11">
        <v>0</v>
      </c>
      <c r="K704" s="11">
        <v>1</v>
      </c>
      <c r="L704" s="11">
        <v>0</v>
      </c>
      <c r="AA704" s="5">
        <f t="shared" si="58"/>
        <v>0</v>
      </c>
      <c r="AB704" s="5">
        <f>IFERROR(_xlfn.XMATCH(1, AA$1:AA704, 0, -1),0)</f>
        <v>691</v>
      </c>
      <c r="AC704" s="5">
        <f t="shared" si="59"/>
        <v>1</v>
      </c>
    </row>
    <row r="705" spans="1:29" ht="10.5" customHeight="1" x14ac:dyDescent="0.3">
      <c r="B705" s="24" t="s">
        <v>309</v>
      </c>
      <c r="C705" s="11">
        <v>0</v>
      </c>
      <c r="D705" s="11">
        <v>0</v>
      </c>
      <c r="E705" s="11">
        <v>1</v>
      </c>
      <c r="F705" s="11">
        <v>2</v>
      </c>
      <c r="G705" s="11">
        <v>2</v>
      </c>
      <c r="H705" s="11">
        <v>8</v>
      </c>
      <c r="I705" s="11">
        <v>9</v>
      </c>
      <c r="J705" s="11">
        <v>1</v>
      </c>
      <c r="K705" s="11">
        <v>1</v>
      </c>
      <c r="L705" s="11">
        <v>15</v>
      </c>
      <c r="AA705" s="5">
        <f t="shared" si="58"/>
        <v>0</v>
      </c>
      <c r="AB705" s="5">
        <f>IFERROR(_xlfn.XMATCH(1, AA$1:AA705, 0, -1),0)</f>
        <v>691</v>
      </c>
      <c r="AC705" s="5">
        <f t="shared" si="59"/>
        <v>2</v>
      </c>
    </row>
    <row r="706" spans="1:29" ht="10.5" customHeight="1" x14ac:dyDescent="0.3">
      <c r="B706" s="24" t="s">
        <v>310</v>
      </c>
      <c r="C706" s="11">
        <v>0</v>
      </c>
      <c r="D706" s="11">
        <v>4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AA706" s="5">
        <f t="shared" ref="AA706:AA769" si="67">COUNTA(A706)</f>
        <v>0</v>
      </c>
      <c r="AB706" s="5">
        <f>IFERROR(_xlfn.XMATCH(1, AA$1:AA706, 0, -1),0)</f>
        <v>691</v>
      </c>
      <c r="AC706" s="5">
        <f t="shared" ref="AC706:AC769" si="68">IF(OR(ROW()=AB706,B706=""),"",MOD(ROW()-AB706,4) + IF(AND(MOD(ROW()-AB706,4)=0,$B707&lt;&gt;""),4,0))</f>
        <v>3</v>
      </c>
    </row>
    <row r="707" spans="1:29" ht="10.5" customHeight="1" x14ac:dyDescent="0.3">
      <c r="B707" s="24" t="s">
        <v>311</v>
      </c>
      <c r="C707" s="11">
        <v>13</v>
      </c>
      <c r="D707" s="11">
        <v>10</v>
      </c>
      <c r="E707" s="11">
        <v>16</v>
      </c>
      <c r="F707" s="11">
        <v>13</v>
      </c>
      <c r="G707" s="11">
        <v>6</v>
      </c>
      <c r="H707" s="11">
        <v>2</v>
      </c>
      <c r="I707" s="11">
        <v>16</v>
      </c>
      <c r="J707" s="11">
        <v>12</v>
      </c>
      <c r="K707" s="11">
        <v>16</v>
      </c>
      <c r="L707" s="11">
        <v>17</v>
      </c>
      <c r="AA707" s="5">
        <f t="shared" si="67"/>
        <v>0</v>
      </c>
      <c r="AB707" s="5">
        <f>IFERROR(_xlfn.XMATCH(1, AA$1:AA707, 0, -1),0)</f>
        <v>691</v>
      </c>
      <c r="AC707" s="5">
        <f t="shared" si="68"/>
        <v>4</v>
      </c>
    </row>
    <row r="708" spans="1:29" ht="10.5" customHeight="1" x14ac:dyDescent="0.3">
      <c r="B708" s="24" t="s">
        <v>149</v>
      </c>
      <c r="C708" s="11">
        <v>21</v>
      </c>
      <c r="D708" s="11">
        <v>11</v>
      </c>
      <c r="E708" s="11">
        <v>13</v>
      </c>
      <c r="F708" s="11">
        <v>10</v>
      </c>
      <c r="G708" s="11">
        <v>25</v>
      </c>
      <c r="H708" s="11">
        <v>35</v>
      </c>
      <c r="I708" s="11">
        <v>29</v>
      </c>
      <c r="J708" s="11">
        <v>28</v>
      </c>
      <c r="K708" s="11">
        <v>20</v>
      </c>
      <c r="L708" s="11">
        <v>16</v>
      </c>
      <c r="AA708" s="5">
        <f t="shared" si="67"/>
        <v>0</v>
      </c>
      <c r="AB708" s="5">
        <f>IFERROR(_xlfn.XMATCH(1, AA$1:AA708, 0, -1),0)</f>
        <v>691</v>
      </c>
      <c r="AC708" s="5">
        <f t="shared" si="68"/>
        <v>1</v>
      </c>
    </row>
    <row r="709" spans="1:29" ht="10.5" customHeight="1" x14ac:dyDescent="0.3">
      <c r="B709" s="24" t="s">
        <v>190</v>
      </c>
      <c r="C709" s="11">
        <v>14</v>
      </c>
      <c r="D709" s="11">
        <v>6</v>
      </c>
      <c r="E709" s="11">
        <v>9</v>
      </c>
      <c r="F709" s="11">
        <v>12</v>
      </c>
      <c r="G709" s="11">
        <v>8</v>
      </c>
      <c r="H709" s="11">
        <v>11</v>
      </c>
      <c r="I709" s="11">
        <v>9</v>
      </c>
      <c r="J709" s="11">
        <v>8</v>
      </c>
      <c r="K709" s="11">
        <v>6</v>
      </c>
      <c r="L709" s="11">
        <v>2</v>
      </c>
      <c r="AA709" s="5">
        <f t="shared" si="67"/>
        <v>0</v>
      </c>
      <c r="AB709" s="5">
        <f>IFERROR(_xlfn.XMATCH(1, AA$1:AA709, 0, -1),0)</f>
        <v>691</v>
      </c>
      <c r="AC709" s="5">
        <f t="shared" si="68"/>
        <v>2</v>
      </c>
    </row>
    <row r="710" spans="1:29" ht="10.5" customHeight="1" x14ac:dyDescent="0.3">
      <c r="B710" s="24" t="s">
        <v>260</v>
      </c>
      <c r="C710" s="11">
        <v>13</v>
      </c>
      <c r="D710" s="11">
        <v>10</v>
      </c>
      <c r="E710" s="11">
        <v>9</v>
      </c>
      <c r="F710" s="11">
        <v>12</v>
      </c>
      <c r="G710" s="11">
        <v>9</v>
      </c>
      <c r="H710" s="11">
        <v>8</v>
      </c>
      <c r="I710" s="11">
        <v>12</v>
      </c>
      <c r="J710" s="11">
        <v>14</v>
      </c>
      <c r="K710" s="11">
        <v>18</v>
      </c>
      <c r="L710" s="11">
        <v>14</v>
      </c>
      <c r="AA710" s="5">
        <f t="shared" si="67"/>
        <v>0</v>
      </c>
      <c r="AB710" s="5">
        <f>IFERROR(_xlfn.XMATCH(1, AA$1:AA710, 0, -1),0)</f>
        <v>691</v>
      </c>
      <c r="AC710" s="5">
        <f t="shared" si="68"/>
        <v>3</v>
      </c>
    </row>
    <row r="711" spans="1:29" ht="10.5" customHeight="1" x14ac:dyDescent="0.3">
      <c r="B711" s="24" t="s">
        <v>312</v>
      </c>
      <c r="C711" s="11">
        <v>14</v>
      </c>
      <c r="D711" s="11">
        <v>12</v>
      </c>
      <c r="E711" s="11">
        <v>10</v>
      </c>
      <c r="F711" s="11">
        <v>6</v>
      </c>
      <c r="G711" s="11">
        <v>6</v>
      </c>
      <c r="H711" s="11">
        <v>0</v>
      </c>
      <c r="I711" s="11">
        <v>3</v>
      </c>
      <c r="J711" s="11">
        <v>0</v>
      </c>
      <c r="K711" s="11">
        <v>9</v>
      </c>
      <c r="L711" s="11">
        <v>19</v>
      </c>
      <c r="AA711" s="5">
        <f t="shared" si="67"/>
        <v>0</v>
      </c>
      <c r="AB711" s="5">
        <f>IFERROR(_xlfn.XMATCH(1, AA$1:AA711, 0, -1),0)</f>
        <v>691</v>
      </c>
      <c r="AC711" s="5">
        <f t="shared" si="68"/>
        <v>4</v>
      </c>
    </row>
    <row r="712" spans="1:29" ht="10.5" customHeight="1" x14ac:dyDescent="0.3">
      <c r="B712" s="24" t="s">
        <v>8</v>
      </c>
      <c r="C712" s="11">
        <v>0</v>
      </c>
      <c r="D712" s="11">
        <v>0</v>
      </c>
      <c r="E712" s="11">
        <v>0</v>
      </c>
      <c r="F712" s="11">
        <v>1</v>
      </c>
      <c r="G712" s="11">
        <v>2</v>
      </c>
      <c r="H712" s="11">
        <v>1</v>
      </c>
      <c r="I712" s="11">
        <v>3</v>
      </c>
      <c r="J712" s="11">
        <v>0</v>
      </c>
      <c r="K712" s="11">
        <v>0</v>
      </c>
      <c r="L712" s="11">
        <v>0</v>
      </c>
      <c r="AA712" s="5">
        <f t="shared" si="67"/>
        <v>0</v>
      </c>
      <c r="AB712" s="5">
        <f>IFERROR(_xlfn.XMATCH(1, AA$1:AA712, 0, -1),0)</f>
        <v>691</v>
      </c>
      <c r="AC712" s="5">
        <f t="shared" si="68"/>
        <v>1</v>
      </c>
    </row>
    <row r="713" spans="1:29" ht="10.5" customHeight="1" x14ac:dyDescent="0.3">
      <c r="B713" s="24" t="s">
        <v>386</v>
      </c>
      <c r="C713" s="11">
        <v>7</v>
      </c>
      <c r="D713" s="11">
        <v>4</v>
      </c>
      <c r="E713" s="11">
        <v>3</v>
      </c>
      <c r="F713" s="11">
        <v>5</v>
      </c>
      <c r="G713" s="11">
        <v>5</v>
      </c>
      <c r="H713" s="11">
        <v>2</v>
      </c>
      <c r="I713" s="11">
        <v>1</v>
      </c>
      <c r="J713" s="11">
        <v>2</v>
      </c>
      <c r="K713" s="11">
        <v>2</v>
      </c>
      <c r="L713" s="11">
        <v>2</v>
      </c>
      <c r="AA713" s="5">
        <f t="shared" si="67"/>
        <v>0</v>
      </c>
      <c r="AB713" s="5">
        <f>IFERROR(_xlfn.XMATCH(1, AA$1:AA713, 0, -1),0)</f>
        <v>691</v>
      </c>
      <c r="AC713" s="5">
        <f t="shared" si="68"/>
        <v>2</v>
      </c>
    </row>
    <row r="714" spans="1:29" ht="10.5" customHeight="1" x14ac:dyDescent="0.3">
      <c r="A714" s="5" t="s">
        <v>483</v>
      </c>
      <c r="B714" s="7" t="s">
        <v>373</v>
      </c>
      <c r="C714" s="8">
        <f t="shared" ref="C714:L714" si="69">+C715+C765</f>
        <v>2271</v>
      </c>
      <c r="D714" s="8">
        <f t="shared" si="69"/>
        <v>1883</v>
      </c>
      <c r="E714" s="8">
        <f t="shared" si="69"/>
        <v>1251</v>
      </c>
      <c r="F714" s="8">
        <f t="shared" si="69"/>
        <v>1133</v>
      </c>
      <c r="G714" s="8">
        <f t="shared" si="69"/>
        <v>837</v>
      </c>
      <c r="H714" s="8">
        <f t="shared" si="69"/>
        <v>779</v>
      </c>
      <c r="I714" s="8">
        <f t="shared" si="69"/>
        <v>751</v>
      </c>
      <c r="J714" s="8">
        <f t="shared" si="69"/>
        <v>755</v>
      </c>
      <c r="K714" s="8">
        <f t="shared" si="69"/>
        <v>699</v>
      </c>
      <c r="L714" s="8">
        <f t="shared" si="69"/>
        <v>694</v>
      </c>
      <c r="AA714" s="5">
        <f t="shared" si="67"/>
        <v>1</v>
      </c>
      <c r="AB714" s="5">
        <f>IFERROR(_xlfn.XMATCH(1, AA$1:AA714, 0, -1),0)</f>
        <v>714</v>
      </c>
      <c r="AC714" s="5" t="str">
        <f t="shared" si="68"/>
        <v/>
      </c>
    </row>
    <row r="715" spans="1:29" ht="10.5" customHeight="1" x14ac:dyDescent="0.3">
      <c r="A715" s="5" t="s">
        <v>483</v>
      </c>
      <c r="B715" s="27" t="s">
        <v>381</v>
      </c>
      <c r="C715" s="9">
        <f t="shared" ref="C715:K715" si="70">SUM(C716:C764)-C730</f>
        <v>1813</v>
      </c>
      <c r="D715" s="9">
        <f t="shared" si="70"/>
        <v>1429</v>
      </c>
      <c r="E715" s="9">
        <f t="shared" si="70"/>
        <v>821</v>
      </c>
      <c r="F715" s="9">
        <f t="shared" si="70"/>
        <v>809</v>
      </c>
      <c r="G715" s="9">
        <f t="shared" si="70"/>
        <v>659</v>
      </c>
      <c r="H715" s="9">
        <f t="shared" si="70"/>
        <v>643</v>
      </c>
      <c r="I715" s="9">
        <f t="shared" si="70"/>
        <v>647</v>
      </c>
      <c r="J715" s="9">
        <f t="shared" si="70"/>
        <v>636</v>
      </c>
      <c r="K715" s="9">
        <f t="shared" si="70"/>
        <v>606</v>
      </c>
      <c r="L715" s="9">
        <f>SUM(L716:L764)-L730</f>
        <v>606</v>
      </c>
      <c r="AA715" s="5">
        <f t="shared" si="67"/>
        <v>1</v>
      </c>
      <c r="AB715" s="5">
        <f>IFERROR(_xlfn.XMATCH(1, AA$1:AA715, 0, -1),0)</f>
        <v>715</v>
      </c>
      <c r="AC715" s="5" t="str">
        <f t="shared" si="68"/>
        <v/>
      </c>
    </row>
    <row r="716" spans="1:29" ht="10.5" customHeight="1" x14ac:dyDescent="0.3">
      <c r="B716" s="24" t="s">
        <v>270</v>
      </c>
      <c r="C716" s="11">
        <v>0</v>
      </c>
      <c r="D716" s="11">
        <v>0</v>
      </c>
      <c r="E716" s="11">
        <v>0</v>
      </c>
      <c r="F716" s="11">
        <v>0</v>
      </c>
      <c r="G716" s="11">
        <v>0</v>
      </c>
      <c r="H716" s="11">
        <v>1</v>
      </c>
      <c r="I716" s="11">
        <v>1</v>
      </c>
      <c r="J716" s="11">
        <v>0</v>
      </c>
      <c r="K716" s="11">
        <v>0</v>
      </c>
      <c r="L716" s="11">
        <v>0</v>
      </c>
      <c r="AA716" s="5">
        <f t="shared" si="67"/>
        <v>0</v>
      </c>
      <c r="AB716" s="5">
        <f>IFERROR(_xlfn.XMATCH(1, AA$1:AA716, 0, -1),0)</f>
        <v>715</v>
      </c>
      <c r="AC716" s="5">
        <f t="shared" si="68"/>
        <v>1</v>
      </c>
    </row>
    <row r="717" spans="1:29" ht="10.5" customHeight="1" x14ac:dyDescent="0.3">
      <c r="B717" s="24" t="s">
        <v>9</v>
      </c>
      <c r="C717" s="11">
        <v>1</v>
      </c>
      <c r="D717" s="11">
        <v>0</v>
      </c>
      <c r="E717" s="11">
        <v>1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0</v>
      </c>
      <c r="L717" s="11">
        <v>0</v>
      </c>
      <c r="AA717" s="5">
        <f t="shared" si="67"/>
        <v>0</v>
      </c>
      <c r="AB717" s="5">
        <f>IFERROR(_xlfn.XMATCH(1, AA$1:AA717, 0, -1),0)</f>
        <v>715</v>
      </c>
      <c r="AC717" s="5">
        <f t="shared" si="68"/>
        <v>2</v>
      </c>
    </row>
    <row r="718" spans="1:29" ht="10.5" customHeight="1" x14ac:dyDescent="0.3">
      <c r="B718" s="24" t="s">
        <v>328</v>
      </c>
      <c r="C718" s="11">
        <v>9</v>
      </c>
      <c r="D718" s="11">
        <v>3</v>
      </c>
      <c r="E718" s="11">
        <v>9</v>
      </c>
      <c r="F718" s="11">
        <v>4</v>
      </c>
      <c r="G718" s="11">
        <v>2</v>
      </c>
      <c r="H718" s="11">
        <v>3</v>
      </c>
      <c r="I718" s="11">
        <v>2</v>
      </c>
      <c r="J718" s="11">
        <v>1</v>
      </c>
      <c r="K718" s="11">
        <v>0</v>
      </c>
      <c r="L718" s="11">
        <v>4</v>
      </c>
      <c r="AA718" s="5">
        <f t="shared" si="67"/>
        <v>0</v>
      </c>
      <c r="AB718" s="5">
        <f>IFERROR(_xlfn.XMATCH(1, AA$1:AA718, 0, -1),0)</f>
        <v>715</v>
      </c>
      <c r="AC718" s="5">
        <f t="shared" si="68"/>
        <v>3</v>
      </c>
    </row>
    <row r="719" spans="1:29" ht="10.5" customHeight="1" x14ac:dyDescent="0.3">
      <c r="B719" s="24" t="s">
        <v>330</v>
      </c>
      <c r="C719" s="11">
        <v>38</v>
      </c>
      <c r="D719" s="11">
        <v>35</v>
      </c>
      <c r="E719" s="11">
        <v>33</v>
      </c>
      <c r="F719" s="11">
        <v>24</v>
      </c>
      <c r="G719" s="11">
        <v>0</v>
      </c>
      <c r="H719" s="11">
        <v>0</v>
      </c>
      <c r="I719" s="11">
        <v>11</v>
      </c>
      <c r="J719" s="11">
        <v>33</v>
      </c>
      <c r="K719" s="11">
        <v>23</v>
      </c>
      <c r="L719" s="11">
        <v>20</v>
      </c>
      <c r="AA719" s="5">
        <f t="shared" si="67"/>
        <v>0</v>
      </c>
      <c r="AB719" s="5">
        <f>IFERROR(_xlfn.XMATCH(1, AA$1:AA719, 0, -1),0)</f>
        <v>715</v>
      </c>
      <c r="AC719" s="5">
        <f t="shared" si="68"/>
        <v>4</v>
      </c>
    </row>
    <row r="720" spans="1:29" ht="10.5" customHeight="1" x14ac:dyDescent="0.3">
      <c r="B720" s="24" t="s">
        <v>331</v>
      </c>
      <c r="C720" s="11">
        <v>99</v>
      </c>
      <c r="D720" s="11">
        <v>97</v>
      </c>
      <c r="E720" s="11">
        <v>82</v>
      </c>
      <c r="F720" s="11">
        <v>121</v>
      </c>
      <c r="G720" s="11">
        <v>95</v>
      </c>
      <c r="H720" s="11">
        <v>111</v>
      </c>
      <c r="I720" s="11">
        <v>73</v>
      </c>
      <c r="J720" s="11">
        <v>97</v>
      </c>
      <c r="K720" s="11">
        <v>131</v>
      </c>
      <c r="L720" s="11">
        <v>105</v>
      </c>
      <c r="AA720" s="5">
        <f t="shared" si="67"/>
        <v>0</v>
      </c>
      <c r="AB720" s="5">
        <f>IFERROR(_xlfn.XMATCH(1, AA$1:AA720, 0, -1),0)</f>
        <v>715</v>
      </c>
      <c r="AC720" s="5">
        <f t="shared" si="68"/>
        <v>1</v>
      </c>
    </row>
    <row r="721" spans="1:29" ht="10.5" customHeight="1" x14ac:dyDescent="0.3">
      <c r="B721" s="24" t="s">
        <v>86</v>
      </c>
      <c r="C721" s="11">
        <v>0</v>
      </c>
      <c r="D721" s="11">
        <v>0</v>
      </c>
      <c r="E721" s="11">
        <v>1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AA721" s="5">
        <f t="shared" si="67"/>
        <v>0</v>
      </c>
      <c r="AB721" s="5">
        <f>IFERROR(_xlfn.XMATCH(1, AA$1:AA721, 0, -1),0)</f>
        <v>715</v>
      </c>
      <c r="AC721" s="5">
        <f t="shared" si="68"/>
        <v>2</v>
      </c>
    </row>
    <row r="722" spans="1:29" ht="10.5" customHeight="1" x14ac:dyDescent="0.3">
      <c r="B722" s="24" t="s">
        <v>332</v>
      </c>
      <c r="C722" s="11">
        <v>96</v>
      </c>
      <c r="D722" s="11">
        <v>137</v>
      </c>
      <c r="E722" s="11">
        <v>0</v>
      </c>
      <c r="F722" s="11">
        <v>0</v>
      </c>
      <c r="G722" s="11">
        <v>0</v>
      </c>
      <c r="H722" s="11">
        <v>0</v>
      </c>
      <c r="I722" s="11">
        <v>1</v>
      </c>
      <c r="J722" s="11">
        <v>0</v>
      </c>
      <c r="K722" s="11">
        <v>0</v>
      </c>
      <c r="L722" s="11">
        <v>0</v>
      </c>
      <c r="AA722" s="5">
        <f t="shared" si="67"/>
        <v>0</v>
      </c>
      <c r="AB722" s="5">
        <f>IFERROR(_xlfn.XMATCH(1, AA$1:AA722, 0, -1),0)</f>
        <v>715</v>
      </c>
      <c r="AC722" s="5">
        <f t="shared" si="68"/>
        <v>3</v>
      </c>
    </row>
    <row r="723" spans="1:29" ht="10.5" customHeight="1" x14ac:dyDescent="0.3">
      <c r="B723" s="24" t="s">
        <v>335</v>
      </c>
      <c r="C723" s="11">
        <v>0</v>
      </c>
      <c r="D723" s="11">
        <v>0</v>
      </c>
      <c r="E723" s="11">
        <v>88</v>
      </c>
      <c r="F723" s="11">
        <v>69</v>
      </c>
      <c r="G723" s="11">
        <v>67</v>
      </c>
      <c r="H723" s="11">
        <v>55</v>
      </c>
      <c r="I723" s="11">
        <v>75</v>
      </c>
      <c r="J723" s="11">
        <v>71</v>
      </c>
      <c r="K723" s="11">
        <v>65</v>
      </c>
      <c r="L723" s="11">
        <v>43</v>
      </c>
      <c r="AA723" s="5">
        <f t="shared" si="67"/>
        <v>0</v>
      </c>
      <c r="AB723" s="5">
        <f>IFERROR(_xlfn.XMATCH(1, AA$1:AA723, 0, -1),0)</f>
        <v>715</v>
      </c>
      <c r="AC723" s="5">
        <f t="shared" si="68"/>
        <v>4</v>
      </c>
    </row>
    <row r="724" spans="1:29" ht="10.5" customHeight="1" x14ac:dyDescent="0.3">
      <c r="B724" s="24" t="s">
        <v>336</v>
      </c>
      <c r="C724" s="11">
        <v>6</v>
      </c>
      <c r="D724" s="11">
        <v>4</v>
      </c>
      <c r="E724" s="11">
        <v>4</v>
      </c>
      <c r="F724" s="11">
        <v>4</v>
      </c>
      <c r="G724" s="11">
        <v>0</v>
      </c>
      <c r="H724" s="11">
        <v>2</v>
      </c>
      <c r="I724" s="11">
        <v>1</v>
      </c>
      <c r="J724" s="11">
        <v>2</v>
      </c>
      <c r="K724" s="11">
        <v>1</v>
      </c>
      <c r="L724" s="11">
        <v>2</v>
      </c>
      <c r="AA724" s="5">
        <f t="shared" si="67"/>
        <v>0</v>
      </c>
      <c r="AB724" s="5">
        <f>IFERROR(_xlfn.XMATCH(1, AA$1:AA724, 0, -1),0)</f>
        <v>715</v>
      </c>
      <c r="AC724" s="5">
        <f t="shared" si="68"/>
        <v>1</v>
      </c>
    </row>
    <row r="725" spans="1:29" ht="10.5" customHeight="1" x14ac:dyDescent="0.3">
      <c r="B725" s="24" t="s">
        <v>340</v>
      </c>
      <c r="C725" s="11">
        <v>0</v>
      </c>
      <c r="D725" s="11">
        <v>0</v>
      </c>
      <c r="E725" s="11">
        <v>0</v>
      </c>
      <c r="F725" s="11">
        <v>10</v>
      </c>
      <c r="G725" s="11">
        <v>0</v>
      </c>
      <c r="H725" s="11">
        <v>0</v>
      </c>
      <c r="I725" s="11">
        <v>0</v>
      </c>
      <c r="J725" s="11">
        <v>0</v>
      </c>
      <c r="K725" s="11">
        <v>0</v>
      </c>
      <c r="L725" s="11">
        <v>0</v>
      </c>
      <c r="AA725" s="5">
        <f t="shared" si="67"/>
        <v>0</v>
      </c>
      <c r="AB725" s="5">
        <f>IFERROR(_xlfn.XMATCH(1, AA$1:AA725, 0, -1),0)</f>
        <v>715</v>
      </c>
      <c r="AC725" s="5">
        <f t="shared" si="68"/>
        <v>2</v>
      </c>
    </row>
    <row r="726" spans="1:29" ht="10.5" customHeight="1" x14ac:dyDescent="0.3">
      <c r="B726" s="24" t="s">
        <v>12</v>
      </c>
      <c r="C726" s="11">
        <v>2</v>
      </c>
      <c r="D726" s="11">
        <v>0</v>
      </c>
      <c r="E726" s="11">
        <v>0</v>
      </c>
      <c r="F726" s="11">
        <v>0</v>
      </c>
      <c r="G726" s="11">
        <v>0</v>
      </c>
      <c r="H726" s="11">
        <v>1</v>
      </c>
      <c r="I726" s="11">
        <v>0</v>
      </c>
      <c r="J726" s="11">
        <v>0</v>
      </c>
      <c r="K726" s="11">
        <v>0</v>
      </c>
      <c r="L726" s="11">
        <v>0</v>
      </c>
      <c r="AA726" s="5">
        <f t="shared" si="67"/>
        <v>0</v>
      </c>
      <c r="AB726" s="5">
        <f>IFERROR(_xlfn.XMATCH(1, AA$1:AA726, 0, -1),0)</f>
        <v>715</v>
      </c>
      <c r="AC726" s="5">
        <f t="shared" si="68"/>
        <v>3</v>
      </c>
    </row>
    <row r="727" spans="1:29" ht="10.5" customHeight="1" x14ac:dyDescent="0.3">
      <c r="C727" s="11"/>
      <c r="D727" s="11"/>
      <c r="E727" s="11"/>
      <c r="H727" s="16"/>
      <c r="I727" s="16"/>
      <c r="J727" s="16"/>
      <c r="K727" s="16"/>
      <c r="L727" s="16" t="s">
        <v>180</v>
      </c>
      <c r="AA727" s="5">
        <f t="shared" si="67"/>
        <v>0</v>
      </c>
      <c r="AB727" s="5">
        <f>IFERROR(_xlfn.XMATCH(1, AA$1:AA727, 0, -1),0)</f>
        <v>715</v>
      </c>
      <c r="AC727" s="5" t="str">
        <f t="shared" si="68"/>
        <v/>
      </c>
    </row>
    <row r="728" spans="1:29" ht="14" customHeight="1" x14ac:dyDescent="0.3">
      <c r="B728" s="2" t="s">
        <v>374</v>
      </c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AA728" s="5">
        <f t="shared" si="67"/>
        <v>0</v>
      </c>
      <c r="AB728" s="5">
        <f>IFERROR(_xlfn.XMATCH(1, AA$1:AA728, 0, -1),0)</f>
        <v>715</v>
      </c>
      <c r="AC728" s="5">
        <f t="shared" si="68"/>
        <v>1</v>
      </c>
    </row>
    <row r="729" spans="1:29" ht="10.5" customHeight="1" x14ac:dyDescent="0.3">
      <c r="C729" s="4"/>
      <c r="D729" s="4"/>
      <c r="E729" s="4"/>
      <c r="F729" s="4"/>
      <c r="G729" s="4"/>
      <c r="H729" s="4"/>
      <c r="I729" s="4"/>
      <c r="J729" s="4"/>
      <c r="K729" s="4"/>
      <c r="L729" s="4"/>
      <c r="AA729" s="5">
        <f t="shared" si="67"/>
        <v>0</v>
      </c>
      <c r="AB729" s="5">
        <f>IFERROR(_xlfn.XMATCH(1, AA$1:AA729, 0, -1),0)</f>
        <v>715</v>
      </c>
      <c r="AC729" s="5" t="str">
        <f t="shared" si="68"/>
        <v/>
      </c>
    </row>
    <row r="730" spans="1:29" ht="10.5" customHeight="1" x14ac:dyDescent="0.3">
      <c r="A730" s="5" t="s">
        <v>483</v>
      </c>
      <c r="B730" s="23" t="s">
        <v>484</v>
      </c>
      <c r="C730" s="1">
        <f>C$3</f>
        <v>2016</v>
      </c>
      <c r="D730" s="1">
        <f t="shared" ref="D730:L730" si="71">D$3</f>
        <v>2017</v>
      </c>
      <c r="E730" s="1">
        <f t="shared" si="71"/>
        <v>2018</v>
      </c>
      <c r="F730" s="1">
        <f t="shared" si="71"/>
        <v>2019</v>
      </c>
      <c r="G730" s="1">
        <f t="shared" si="71"/>
        <v>2020</v>
      </c>
      <c r="H730" s="1">
        <f t="shared" si="71"/>
        <v>2021</v>
      </c>
      <c r="I730" s="1">
        <f t="shared" si="71"/>
        <v>2022</v>
      </c>
      <c r="J730" s="1">
        <f t="shared" si="71"/>
        <v>2023</v>
      </c>
      <c r="K730" s="1">
        <f t="shared" si="71"/>
        <v>2024</v>
      </c>
      <c r="L730" s="1">
        <f t="shared" si="71"/>
        <v>2025</v>
      </c>
      <c r="AA730" s="5">
        <f t="shared" si="67"/>
        <v>1</v>
      </c>
      <c r="AB730" s="5">
        <f>IFERROR(_xlfn.XMATCH(1, AA$1:AA730, 0, -1),0)</f>
        <v>730</v>
      </c>
      <c r="AC730" s="5" t="str">
        <f t="shared" si="68"/>
        <v/>
      </c>
    </row>
    <row r="731" spans="1:29" ht="10.5" customHeight="1" x14ac:dyDescent="0.3">
      <c r="A731" s="5" t="s">
        <v>483</v>
      </c>
      <c r="B731" s="29" t="s">
        <v>379</v>
      </c>
      <c r="C731" s="30" t="s">
        <v>485</v>
      </c>
      <c r="D731" s="30" t="s">
        <v>485</v>
      </c>
      <c r="E731" s="30" t="s">
        <v>485</v>
      </c>
      <c r="F731" s="30" t="s">
        <v>485</v>
      </c>
      <c r="G731" s="30" t="s">
        <v>485</v>
      </c>
      <c r="H731" s="30" t="s">
        <v>485</v>
      </c>
      <c r="I731" s="30" t="s">
        <v>485</v>
      </c>
      <c r="J731" s="30" t="s">
        <v>485</v>
      </c>
      <c r="K731" s="30" t="s">
        <v>485</v>
      </c>
      <c r="L731" s="30" t="s">
        <v>485</v>
      </c>
      <c r="AA731" s="5">
        <f t="shared" si="67"/>
        <v>1</v>
      </c>
      <c r="AB731" s="5">
        <f>IFERROR(_xlfn.XMATCH(1, AA$1:AA731, 0, -1),0)</f>
        <v>731</v>
      </c>
      <c r="AC731" s="5" t="str">
        <f t="shared" si="68"/>
        <v/>
      </c>
    </row>
    <row r="732" spans="1:29" ht="10.5" customHeight="1" x14ac:dyDescent="0.3">
      <c r="B732" s="24" t="s">
        <v>341</v>
      </c>
      <c r="C732" s="11">
        <v>99</v>
      </c>
      <c r="D732" s="11">
        <v>92</v>
      </c>
      <c r="E732" s="11">
        <v>86</v>
      </c>
      <c r="F732" s="11">
        <v>90</v>
      </c>
      <c r="G732" s="11">
        <v>94</v>
      </c>
      <c r="H732" s="11">
        <v>73</v>
      </c>
      <c r="I732" s="11">
        <v>96</v>
      </c>
      <c r="J732" s="11">
        <v>68</v>
      </c>
      <c r="K732" s="11">
        <v>74</v>
      </c>
      <c r="L732" s="11">
        <v>75</v>
      </c>
      <c r="AA732" s="5">
        <f t="shared" si="67"/>
        <v>0</v>
      </c>
      <c r="AB732" s="5">
        <f>IFERROR(_xlfn.XMATCH(1, AA$1:AA732, 0, -1),0)</f>
        <v>731</v>
      </c>
      <c r="AC732" s="5">
        <f t="shared" si="68"/>
        <v>1</v>
      </c>
    </row>
    <row r="733" spans="1:29" ht="10.5" customHeight="1" x14ac:dyDescent="0.3">
      <c r="B733" s="24" t="s">
        <v>83</v>
      </c>
      <c r="C733" s="11">
        <v>1</v>
      </c>
      <c r="D733" s="11">
        <v>1</v>
      </c>
      <c r="E733" s="11">
        <v>1</v>
      </c>
      <c r="F733" s="11">
        <v>1</v>
      </c>
      <c r="G733" s="11">
        <v>1</v>
      </c>
      <c r="H733" s="11">
        <v>0</v>
      </c>
      <c r="I733" s="11">
        <v>0</v>
      </c>
      <c r="J733" s="11">
        <v>0</v>
      </c>
      <c r="K733" s="11">
        <v>0</v>
      </c>
      <c r="L733" s="11">
        <v>0</v>
      </c>
      <c r="AA733" s="5">
        <f t="shared" si="67"/>
        <v>0</v>
      </c>
      <c r="AB733" s="5">
        <f>IFERROR(_xlfn.XMATCH(1, AA$1:AA733, 0, -1),0)</f>
        <v>731</v>
      </c>
      <c r="AC733" s="5">
        <f t="shared" si="68"/>
        <v>2</v>
      </c>
    </row>
    <row r="734" spans="1:29" ht="10.5" customHeight="1" x14ac:dyDescent="0.3">
      <c r="B734" s="24" t="s">
        <v>363</v>
      </c>
      <c r="C734" s="11">
        <v>118</v>
      </c>
      <c r="D734" s="11">
        <v>8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AA734" s="5">
        <f t="shared" si="67"/>
        <v>0</v>
      </c>
      <c r="AB734" s="5">
        <f>IFERROR(_xlfn.XMATCH(1, AA$1:AA734, 0, -1),0)</f>
        <v>731</v>
      </c>
      <c r="AC734" s="5">
        <f t="shared" si="68"/>
        <v>3</v>
      </c>
    </row>
    <row r="735" spans="1:29" ht="10.5" customHeight="1" x14ac:dyDescent="0.3">
      <c r="B735" s="24" t="s">
        <v>404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1</v>
      </c>
      <c r="I735" s="11">
        <v>0</v>
      </c>
      <c r="J735" s="11">
        <v>0</v>
      </c>
      <c r="K735" s="11">
        <v>0</v>
      </c>
      <c r="L735" s="11">
        <v>0</v>
      </c>
      <c r="AA735" s="5">
        <f t="shared" si="67"/>
        <v>0</v>
      </c>
      <c r="AB735" s="5">
        <f>IFERROR(_xlfn.XMATCH(1, AA$1:AA735, 0, -1),0)</f>
        <v>731</v>
      </c>
      <c r="AC735" s="5">
        <f t="shared" si="68"/>
        <v>4</v>
      </c>
    </row>
    <row r="736" spans="1:29" ht="10.5" customHeight="1" x14ac:dyDescent="0.3">
      <c r="B736" s="24" t="s">
        <v>356</v>
      </c>
      <c r="C736" s="11">
        <v>0</v>
      </c>
      <c r="D736" s="11">
        <v>0</v>
      </c>
      <c r="E736" s="11">
        <v>2</v>
      </c>
      <c r="F736" s="11">
        <v>2</v>
      </c>
      <c r="G736" s="11">
        <v>3</v>
      </c>
      <c r="H736" s="11">
        <v>4</v>
      </c>
      <c r="I736" s="11">
        <v>2</v>
      </c>
      <c r="J736" s="11">
        <v>1</v>
      </c>
      <c r="K736" s="11">
        <v>0</v>
      </c>
      <c r="L736" s="11">
        <v>0</v>
      </c>
      <c r="AA736" s="5">
        <f t="shared" si="67"/>
        <v>0</v>
      </c>
      <c r="AB736" s="5">
        <f>IFERROR(_xlfn.XMATCH(1, AA$1:AA736, 0, -1),0)</f>
        <v>731</v>
      </c>
      <c r="AC736" s="5">
        <f t="shared" si="68"/>
        <v>1</v>
      </c>
    </row>
    <row r="737" spans="2:29" ht="10.5" customHeight="1" x14ac:dyDescent="0.3">
      <c r="B737" s="24" t="s">
        <v>477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4</v>
      </c>
      <c r="AA737" s="5">
        <f t="shared" si="67"/>
        <v>0</v>
      </c>
      <c r="AB737" s="5">
        <f>IFERROR(_xlfn.XMATCH(1, AA$1:AA737, 0, -1),0)</f>
        <v>731</v>
      </c>
      <c r="AC737" s="5">
        <f t="shared" si="68"/>
        <v>2</v>
      </c>
    </row>
    <row r="738" spans="2:29" ht="10.5" customHeight="1" x14ac:dyDescent="0.3">
      <c r="B738" s="24" t="s">
        <v>6</v>
      </c>
      <c r="C738" s="11">
        <v>6</v>
      </c>
      <c r="D738" s="11">
        <v>2</v>
      </c>
      <c r="E738" s="11">
        <v>3</v>
      </c>
      <c r="F738" s="11">
        <v>3</v>
      </c>
      <c r="G738" s="11">
        <v>3</v>
      </c>
      <c r="H738" s="11">
        <v>1</v>
      </c>
      <c r="I738" s="11">
        <v>2</v>
      </c>
      <c r="J738" s="11">
        <v>3</v>
      </c>
      <c r="K738" s="11">
        <v>1</v>
      </c>
      <c r="L738" s="11">
        <v>1</v>
      </c>
      <c r="AA738" s="5">
        <f t="shared" si="67"/>
        <v>0</v>
      </c>
      <c r="AB738" s="5">
        <f>IFERROR(_xlfn.XMATCH(1, AA$1:AA738, 0, -1),0)</f>
        <v>731</v>
      </c>
      <c r="AC738" s="5">
        <f t="shared" si="68"/>
        <v>3</v>
      </c>
    </row>
    <row r="739" spans="2:29" ht="10.5" customHeight="1" x14ac:dyDescent="0.3">
      <c r="B739" s="24" t="s">
        <v>281</v>
      </c>
      <c r="C739" s="11">
        <v>1</v>
      </c>
      <c r="D739" s="11">
        <v>1</v>
      </c>
      <c r="E739" s="11">
        <v>0</v>
      </c>
      <c r="F739" s="11">
        <v>0</v>
      </c>
      <c r="G739" s="11">
        <v>0</v>
      </c>
      <c r="H739" s="11">
        <v>0</v>
      </c>
      <c r="I739" s="11">
        <v>1</v>
      </c>
      <c r="J739" s="11">
        <v>0</v>
      </c>
      <c r="K739" s="11">
        <v>0</v>
      </c>
      <c r="L739" s="11">
        <v>0</v>
      </c>
      <c r="AA739" s="5">
        <f t="shared" si="67"/>
        <v>0</v>
      </c>
      <c r="AB739" s="5">
        <f>IFERROR(_xlfn.XMATCH(1, AA$1:AA739, 0, -1),0)</f>
        <v>731</v>
      </c>
      <c r="AC739" s="5">
        <f t="shared" si="68"/>
        <v>4</v>
      </c>
    </row>
    <row r="740" spans="2:29" ht="10.5" customHeight="1" x14ac:dyDescent="0.3">
      <c r="B740" s="24" t="s">
        <v>343</v>
      </c>
      <c r="C740" s="11">
        <v>303</v>
      </c>
      <c r="D740" s="11">
        <v>220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3</v>
      </c>
      <c r="L740" s="11">
        <v>9</v>
      </c>
      <c r="AA740" s="5">
        <f t="shared" si="67"/>
        <v>0</v>
      </c>
      <c r="AB740" s="5">
        <f>IFERROR(_xlfn.XMATCH(1, AA$1:AA740, 0, -1),0)</f>
        <v>731</v>
      </c>
      <c r="AC740" s="5">
        <f t="shared" si="68"/>
        <v>1</v>
      </c>
    </row>
    <row r="741" spans="2:29" ht="10.5" customHeight="1" x14ac:dyDescent="0.3">
      <c r="B741" s="24" t="s">
        <v>283</v>
      </c>
      <c r="C741" s="11">
        <v>2</v>
      </c>
      <c r="D741" s="11">
        <v>5</v>
      </c>
      <c r="E741" s="11">
        <v>7</v>
      </c>
      <c r="F741" s="11">
        <v>2</v>
      </c>
      <c r="G741" s="11">
        <v>3</v>
      </c>
      <c r="H741" s="11">
        <v>3</v>
      </c>
      <c r="I741" s="11">
        <v>2</v>
      </c>
      <c r="J741" s="11">
        <v>0</v>
      </c>
      <c r="K741" s="11">
        <v>0</v>
      </c>
      <c r="L741" s="11">
        <v>0</v>
      </c>
      <c r="AA741" s="5">
        <f t="shared" si="67"/>
        <v>0</v>
      </c>
      <c r="AB741" s="5">
        <f>IFERROR(_xlfn.XMATCH(1, AA$1:AA741, 0, -1),0)</f>
        <v>731</v>
      </c>
      <c r="AC741" s="5">
        <f t="shared" si="68"/>
        <v>2</v>
      </c>
    </row>
    <row r="742" spans="2:29" ht="10.5" customHeight="1" x14ac:dyDescent="0.3">
      <c r="B742" s="24" t="s">
        <v>70</v>
      </c>
      <c r="C742" s="11">
        <v>0</v>
      </c>
      <c r="D742" s="11">
        <v>0</v>
      </c>
      <c r="E742" s="11">
        <v>0</v>
      </c>
      <c r="F742" s="11">
        <v>0</v>
      </c>
      <c r="G742" s="11">
        <v>0</v>
      </c>
      <c r="H742" s="11">
        <v>1</v>
      </c>
      <c r="I742" s="11">
        <v>0</v>
      </c>
      <c r="J742" s="11">
        <v>0</v>
      </c>
      <c r="K742" s="11">
        <v>0</v>
      </c>
      <c r="L742" s="11">
        <v>0</v>
      </c>
      <c r="AA742" s="5">
        <f t="shared" si="67"/>
        <v>0</v>
      </c>
      <c r="AB742" s="5">
        <f>IFERROR(_xlfn.XMATCH(1, AA$1:AA742, 0, -1),0)</f>
        <v>731</v>
      </c>
      <c r="AC742" s="5">
        <f t="shared" si="68"/>
        <v>3</v>
      </c>
    </row>
    <row r="743" spans="2:29" ht="10.5" customHeight="1" x14ac:dyDescent="0.3">
      <c r="B743" s="24" t="s">
        <v>290</v>
      </c>
      <c r="C743" s="11">
        <v>2</v>
      </c>
      <c r="D743" s="11">
        <v>3</v>
      </c>
      <c r="E743" s="11">
        <v>4</v>
      </c>
      <c r="F743" s="11">
        <v>3</v>
      </c>
      <c r="G743" s="11">
        <v>2</v>
      </c>
      <c r="H743" s="11">
        <v>1</v>
      </c>
      <c r="I743" s="11">
        <v>2</v>
      </c>
      <c r="J743" s="11">
        <v>1</v>
      </c>
      <c r="K743" s="11">
        <v>0</v>
      </c>
      <c r="L743" s="11">
        <v>0</v>
      </c>
      <c r="AA743" s="5">
        <f t="shared" si="67"/>
        <v>0</v>
      </c>
      <c r="AB743" s="5">
        <f>IFERROR(_xlfn.XMATCH(1, AA$1:AA743, 0, -1),0)</f>
        <v>731</v>
      </c>
      <c r="AC743" s="5">
        <f t="shared" si="68"/>
        <v>4</v>
      </c>
    </row>
    <row r="744" spans="2:29" ht="10.5" customHeight="1" x14ac:dyDescent="0.3">
      <c r="B744" s="24" t="s">
        <v>346</v>
      </c>
      <c r="C744" s="11">
        <v>0</v>
      </c>
      <c r="D744" s="11">
        <v>0</v>
      </c>
      <c r="E744" s="11">
        <v>3</v>
      </c>
      <c r="F744" s="11">
        <v>4</v>
      </c>
      <c r="G744" s="11">
        <v>3</v>
      </c>
      <c r="H744" s="11">
        <v>0</v>
      </c>
      <c r="I744" s="11">
        <v>1</v>
      </c>
      <c r="J744" s="11">
        <v>2</v>
      </c>
      <c r="K744" s="11">
        <v>0</v>
      </c>
      <c r="L744" s="11">
        <v>0</v>
      </c>
      <c r="AA744" s="5">
        <f t="shared" si="67"/>
        <v>0</v>
      </c>
      <c r="AB744" s="5">
        <f>IFERROR(_xlfn.XMATCH(1, AA$1:AA744, 0, -1),0)</f>
        <v>731</v>
      </c>
      <c r="AC744" s="5">
        <f t="shared" si="68"/>
        <v>1</v>
      </c>
    </row>
    <row r="745" spans="2:29" ht="10.5" customHeight="1" x14ac:dyDescent="0.3">
      <c r="B745" s="24" t="s">
        <v>291</v>
      </c>
      <c r="C745" s="11">
        <v>1</v>
      </c>
      <c r="D745" s="11">
        <v>2</v>
      </c>
      <c r="E745" s="11">
        <v>4</v>
      </c>
      <c r="F745" s="11">
        <v>5</v>
      </c>
      <c r="G745" s="11">
        <v>7</v>
      </c>
      <c r="H745" s="11">
        <v>5</v>
      </c>
      <c r="I745" s="11">
        <v>1</v>
      </c>
      <c r="J745" s="11">
        <v>1</v>
      </c>
      <c r="K745" s="11">
        <v>0</v>
      </c>
      <c r="L745" s="11">
        <v>0</v>
      </c>
      <c r="AA745" s="5">
        <f t="shared" si="67"/>
        <v>0</v>
      </c>
      <c r="AB745" s="5">
        <f>IFERROR(_xlfn.XMATCH(1, AA$1:AA745, 0, -1),0)</f>
        <v>731</v>
      </c>
      <c r="AC745" s="5">
        <f t="shared" si="68"/>
        <v>2</v>
      </c>
    </row>
    <row r="746" spans="2:29" ht="10.5" customHeight="1" x14ac:dyDescent="0.3">
      <c r="B746" s="24" t="s">
        <v>292</v>
      </c>
      <c r="C746" s="11">
        <v>14</v>
      </c>
      <c r="D746" s="11">
        <v>16</v>
      </c>
      <c r="E746" s="11">
        <v>10</v>
      </c>
      <c r="F746" s="11">
        <v>7</v>
      </c>
      <c r="G746" s="11">
        <v>6</v>
      </c>
      <c r="H746" s="11">
        <v>9</v>
      </c>
      <c r="I746" s="11">
        <v>10</v>
      </c>
      <c r="J746" s="11">
        <v>4</v>
      </c>
      <c r="K746" s="11">
        <v>0</v>
      </c>
      <c r="L746" s="11">
        <v>0</v>
      </c>
      <c r="AA746" s="5">
        <f t="shared" si="67"/>
        <v>0</v>
      </c>
      <c r="AB746" s="5">
        <f>IFERROR(_xlfn.XMATCH(1, AA$1:AA746, 0, -1),0)</f>
        <v>731</v>
      </c>
      <c r="AC746" s="5">
        <f t="shared" si="68"/>
        <v>3</v>
      </c>
    </row>
    <row r="747" spans="2:29" ht="10.5" customHeight="1" x14ac:dyDescent="0.3">
      <c r="B747" s="24" t="s">
        <v>294</v>
      </c>
      <c r="C747" s="11">
        <v>0</v>
      </c>
      <c r="D747" s="11">
        <v>1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AA747" s="5">
        <f t="shared" si="67"/>
        <v>0</v>
      </c>
      <c r="AB747" s="5">
        <f>IFERROR(_xlfn.XMATCH(1, AA$1:AA747, 0, -1),0)</f>
        <v>731</v>
      </c>
      <c r="AC747" s="5">
        <f t="shared" si="68"/>
        <v>4</v>
      </c>
    </row>
    <row r="748" spans="2:29" ht="10.5" customHeight="1" x14ac:dyDescent="0.3">
      <c r="B748" s="24" t="s">
        <v>295</v>
      </c>
      <c r="C748" s="11">
        <v>0</v>
      </c>
      <c r="D748" s="11">
        <v>1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0</v>
      </c>
      <c r="L748" s="11">
        <v>0</v>
      </c>
      <c r="AA748" s="5">
        <f t="shared" si="67"/>
        <v>0</v>
      </c>
      <c r="AB748" s="5">
        <f>IFERROR(_xlfn.XMATCH(1, AA$1:AA748, 0, -1),0)</f>
        <v>731</v>
      </c>
      <c r="AC748" s="5">
        <f t="shared" si="68"/>
        <v>1</v>
      </c>
    </row>
    <row r="749" spans="2:29" ht="10.5" customHeight="1" x14ac:dyDescent="0.3">
      <c r="B749" s="24" t="s">
        <v>296</v>
      </c>
      <c r="C749" s="11">
        <v>5</v>
      </c>
      <c r="D749" s="11">
        <v>8</v>
      </c>
      <c r="E749" s="11">
        <v>3</v>
      </c>
      <c r="F749" s="11">
        <v>1</v>
      </c>
      <c r="G749" s="11">
        <v>2</v>
      </c>
      <c r="H749" s="11">
        <v>1</v>
      </c>
      <c r="I749" s="11">
        <v>1</v>
      </c>
      <c r="J749" s="11">
        <v>1</v>
      </c>
      <c r="K749" s="11">
        <v>0</v>
      </c>
      <c r="L749" s="11">
        <v>0</v>
      </c>
      <c r="AA749" s="5">
        <f t="shared" si="67"/>
        <v>0</v>
      </c>
      <c r="AB749" s="5">
        <f>IFERROR(_xlfn.XMATCH(1, AA$1:AA749, 0, -1),0)</f>
        <v>731</v>
      </c>
      <c r="AC749" s="5">
        <f t="shared" si="68"/>
        <v>2</v>
      </c>
    </row>
    <row r="750" spans="2:29" ht="10.5" customHeight="1" x14ac:dyDescent="0.3">
      <c r="B750" s="24" t="s">
        <v>297</v>
      </c>
      <c r="C750" s="11">
        <v>13</v>
      </c>
      <c r="D750" s="11">
        <v>8</v>
      </c>
      <c r="E750" s="11">
        <v>9</v>
      </c>
      <c r="F750" s="11">
        <v>8</v>
      </c>
      <c r="G750" s="11">
        <v>5</v>
      </c>
      <c r="H750" s="11">
        <v>6</v>
      </c>
      <c r="I750" s="11">
        <v>8</v>
      </c>
      <c r="J750" s="11">
        <v>3</v>
      </c>
      <c r="K750" s="11">
        <v>0</v>
      </c>
      <c r="L750" s="11">
        <v>0</v>
      </c>
      <c r="AA750" s="5">
        <f t="shared" si="67"/>
        <v>0</v>
      </c>
      <c r="AB750" s="5">
        <f>IFERROR(_xlfn.XMATCH(1, AA$1:AA750, 0, -1),0)</f>
        <v>731</v>
      </c>
      <c r="AC750" s="5">
        <f t="shared" si="68"/>
        <v>3</v>
      </c>
    </row>
    <row r="751" spans="2:29" ht="10.5" customHeight="1" x14ac:dyDescent="0.3">
      <c r="B751" s="24" t="s">
        <v>299</v>
      </c>
      <c r="C751" s="11">
        <v>1</v>
      </c>
      <c r="D751" s="11">
        <v>1</v>
      </c>
      <c r="E751" s="11">
        <v>2</v>
      </c>
      <c r="F751" s="11">
        <v>0</v>
      </c>
      <c r="G751" s="11">
        <v>0</v>
      </c>
      <c r="H751" s="11">
        <v>0</v>
      </c>
      <c r="I751" s="11">
        <v>0</v>
      </c>
      <c r="J751" s="11">
        <v>0</v>
      </c>
      <c r="K751" s="11">
        <v>0</v>
      </c>
      <c r="L751" s="11">
        <v>0</v>
      </c>
      <c r="AA751" s="5">
        <f t="shared" si="67"/>
        <v>0</v>
      </c>
      <c r="AB751" s="5">
        <f>IFERROR(_xlfn.XMATCH(1, AA$1:AA751, 0, -1),0)</f>
        <v>731</v>
      </c>
      <c r="AC751" s="5">
        <f t="shared" si="68"/>
        <v>4</v>
      </c>
    </row>
    <row r="752" spans="2:29" ht="10.5" customHeight="1" x14ac:dyDescent="0.3">
      <c r="B752" s="24" t="s">
        <v>361</v>
      </c>
      <c r="C752" s="11">
        <v>569</v>
      </c>
      <c r="D752" s="11">
        <v>386</v>
      </c>
      <c r="E752" s="11">
        <v>4</v>
      </c>
      <c r="F752" s="11">
        <v>11</v>
      </c>
      <c r="G752" s="11">
        <v>11</v>
      </c>
      <c r="H752" s="11">
        <v>5</v>
      </c>
      <c r="I752" s="11">
        <v>2</v>
      </c>
      <c r="J752" s="11">
        <v>0</v>
      </c>
      <c r="K752" s="11">
        <v>0</v>
      </c>
      <c r="L752" s="11">
        <v>0</v>
      </c>
      <c r="AA752" s="5">
        <f t="shared" si="67"/>
        <v>0</v>
      </c>
      <c r="AB752" s="5">
        <f>IFERROR(_xlfn.XMATCH(1, AA$1:AA752, 0, -1),0)</f>
        <v>731</v>
      </c>
      <c r="AC752" s="5">
        <f t="shared" si="68"/>
        <v>1</v>
      </c>
    </row>
    <row r="753" spans="1:29" ht="10.5" customHeight="1" x14ac:dyDescent="0.3">
      <c r="B753" s="24" t="s">
        <v>419</v>
      </c>
      <c r="C753" s="11">
        <v>0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1</v>
      </c>
      <c r="J753" s="11">
        <v>0</v>
      </c>
      <c r="K753" s="11">
        <v>0</v>
      </c>
      <c r="L753" s="11">
        <v>0</v>
      </c>
      <c r="AA753" s="5">
        <f t="shared" si="67"/>
        <v>0</v>
      </c>
      <c r="AB753" s="5">
        <f>IFERROR(_xlfn.XMATCH(1, AA$1:AA753, 0, -1),0)</f>
        <v>731</v>
      </c>
      <c r="AC753" s="5">
        <f t="shared" si="68"/>
        <v>2</v>
      </c>
    </row>
    <row r="754" spans="1:29" ht="10.5" customHeight="1" x14ac:dyDescent="0.3">
      <c r="B754" s="24" t="s">
        <v>347</v>
      </c>
      <c r="C754" s="11">
        <v>0</v>
      </c>
      <c r="D754" s="11">
        <v>0</v>
      </c>
      <c r="E754" s="11">
        <v>2</v>
      </c>
      <c r="F754" s="11">
        <v>0</v>
      </c>
      <c r="G754" s="11">
        <v>1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AA754" s="5">
        <f t="shared" si="67"/>
        <v>0</v>
      </c>
      <c r="AB754" s="5">
        <f>IFERROR(_xlfn.XMATCH(1, AA$1:AA754, 0, -1),0)</f>
        <v>731</v>
      </c>
      <c r="AC754" s="5">
        <f t="shared" si="68"/>
        <v>3</v>
      </c>
    </row>
    <row r="755" spans="1:29" ht="10.5" customHeight="1" x14ac:dyDescent="0.3">
      <c r="B755" s="24" t="s">
        <v>348</v>
      </c>
      <c r="C755" s="11">
        <v>9</v>
      </c>
      <c r="D755" s="11">
        <v>2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AA755" s="5">
        <f t="shared" si="67"/>
        <v>0</v>
      </c>
      <c r="AB755" s="5">
        <f>IFERROR(_xlfn.XMATCH(1, AA$1:AA755, 0, -1),0)</f>
        <v>731</v>
      </c>
      <c r="AC755" s="5">
        <f t="shared" si="68"/>
        <v>4</v>
      </c>
    </row>
    <row r="756" spans="1:29" ht="10.5" customHeight="1" x14ac:dyDescent="0.3">
      <c r="B756" s="24" t="s">
        <v>350</v>
      </c>
      <c r="C756" s="11">
        <v>323</v>
      </c>
      <c r="D756" s="11">
        <v>318</v>
      </c>
      <c r="E756" s="11">
        <v>313</v>
      </c>
      <c r="F756" s="11">
        <v>283</v>
      </c>
      <c r="G756" s="11">
        <v>289</v>
      </c>
      <c r="H756" s="11">
        <v>278</v>
      </c>
      <c r="I756" s="11">
        <v>264</v>
      </c>
      <c r="J756" s="11">
        <v>244</v>
      </c>
      <c r="K756" s="11">
        <v>216</v>
      </c>
      <c r="L756" s="11">
        <v>248</v>
      </c>
      <c r="AA756" s="5">
        <f t="shared" si="67"/>
        <v>0</v>
      </c>
      <c r="AB756" s="5">
        <f>IFERROR(_xlfn.XMATCH(1, AA$1:AA756, 0, -1),0)</f>
        <v>731</v>
      </c>
      <c r="AC756" s="5">
        <f t="shared" si="68"/>
        <v>1</v>
      </c>
    </row>
    <row r="757" spans="1:29" ht="10.5" customHeight="1" x14ac:dyDescent="0.3">
      <c r="B757" s="24" t="s">
        <v>154</v>
      </c>
      <c r="C757" s="11">
        <v>1</v>
      </c>
      <c r="D757" s="11">
        <v>1</v>
      </c>
      <c r="E757" s="11">
        <v>1</v>
      </c>
      <c r="F757" s="11">
        <v>0</v>
      </c>
      <c r="G757" s="11">
        <v>1</v>
      </c>
      <c r="H757" s="11">
        <v>0</v>
      </c>
      <c r="I757" s="11">
        <v>1</v>
      </c>
      <c r="J757" s="11">
        <v>0</v>
      </c>
      <c r="K757" s="11">
        <v>0</v>
      </c>
      <c r="L757" s="11">
        <v>0</v>
      </c>
      <c r="AA757" s="5">
        <f t="shared" si="67"/>
        <v>0</v>
      </c>
      <c r="AB757" s="5">
        <f>IFERROR(_xlfn.XMATCH(1, AA$1:AA757, 0, -1),0)</f>
        <v>731</v>
      </c>
      <c r="AC757" s="5">
        <f t="shared" si="68"/>
        <v>2</v>
      </c>
    </row>
    <row r="758" spans="1:29" ht="10.5" customHeight="1" x14ac:dyDescent="0.3">
      <c r="B758" s="24" t="s">
        <v>351</v>
      </c>
      <c r="C758" s="11">
        <v>0</v>
      </c>
      <c r="D758" s="11">
        <v>0</v>
      </c>
      <c r="E758" s="11">
        <v>0</v>
      </c>
      <c r="F758" s="11">
        <v>0</v>
      </c>
      <c r="G758" s="11">
        <v>0</v>
      </c>
      <c r="H758" s="11">
        <v>1</v>
      </c>
      <c r="I758" s="11">
        <v>0</v>
      </c>
      <c r="J758" s="11">
        <v>0</v>
      </c>
      <c r="K758" s="11">
        <v>0</v>
      </c>
      <c r="L758" s="11">
        <v>0</v>
      </c>
      <c r="AA758" s="5">
        <f t="shared" si="67"/>
        <v>0</v>
      </c>
      <c r="AB758" s="5">
        <f>IFERROR(_xlfn.XMATCH(1, AA$1:AA758, 0, -1),0)</f>
        <v>731</v>
      </c>
      <c r="AC758" s="5">
        <f t="shared" si="68"/>
        <v>3</v>
      </c>
    </row>
    <row r="759" spans="1:29" ht="10.5" customHeight="1" x14ac:dyDescent="0.3">
      <c r="B759" s="24" t="s">
        <v>405</v>
      </c>
      <c r="C759" s="11">
        <v>0</v>
      </c>
      <c r="D759" s="11">
        <v>0</v>
      </c>
      <c r="E759" s="11">
        <v>0</v>
      </c>
      <c r="F759" s="11">
        <v>0</v>
      </c>
      <c r="G759" s="11">
        <v>0</v>
      </c>
      <c r="H759" s="11">
        <v>1</v>
      </c>
      <c r="I759" s="11">
        <v>1</v>
      </c>
      <c r="J759" s="11">
        <v>0</v>
      </c>
      <c r="K759" s="11">
        <v>1</v>
      </c>
      <c r="L759" s="11">
        <v>0</v>
      </c>
      <c r="AA759" s="5">
        <f t="shared" si="67"/>
        <v>0</v>
      </c>
      <c r="AB759" s="5">
        <f>IFERROR(_xlfn.XMATCH(1, AA$1:AA759, 0, -1),0)</f>
        <v>731</v>
      </c>
      <c r="AC759" s="5">
        <f t="shared" si="68"/>
        <v>4</v>
      </c>
    </row>
    <row r="760" spans="1:29" ht="10.5" customHeight="1" x14ac:dyDescent="0.3">
      <c r="B760" s="24" t="s">
        <v>357</v>
      </c>
      <c r="C760" s="11">
        <v>58</v>
      </c>
      <c r="D760" s="11">
        <v>50</v>
      </c>
      <c r="E760" s="11">
        <v>44</v>
      </c>
      <c r="F760" s="11">
        <v>48</v>
      </c>
      <c r="G760" s="11">
        <v>41</v>
      </c>
      <c r="H760" s="11">
        <v>63</v>
      </c>
      <c r="I760" s="11">
        <v>70</v>
      </c>
      <c r="J760" s="11">
        <v>76</v>
      </c>
      <c r="K760" s="11">
        <v>75</v>
      </c>
      <c r="L760" s="11">
        <v>80</v>
      </c>
      <c r="AA760" s="5">
        <f t="shared" si="67"/>
        <v>0</v>
      </c>
      <c r="AB760" s="5">
        <f>IFERROR(_xlfn.XMATCH(1, AA$1:AA760, 0, -1),0)</f>
        <v>731</v>
      </c>
      <c r="AC760" s="5">
        <f t="shared" si="68"/>
        <v>1</v>
      </c>
    </row>
    <row r="761" spans="1:29" ht="10.5" customHeight="1" x14ac:dyDescent="0.3">
      <c r="B761" s="24" t="s">
        <v>352</v>
      </c>
      <c r="C761" s="11">
        <v>0</v>
      </c>
      <c r="D761" s="11">
        <v>2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AA761" s="5">
        <f t="shared" si="67"/>
        <v>0</v>
      </c>
      <c r="AB761" s="5">
        <f>IFERROR(_xlfn.XMATCH(1, AA$1:AA761, 0, -1),0)</f>
        <v>731</v>
      </c>
      <c r="AC761" s="5">
        <f t="shared" si="68"/>
        <v>2</v>
      </c>
    </row>
    <row r="762" spans="1:29" ht="10.5" customHeight="1" x14ac:dyDescent="0.3">
      <c r="B762" s="24" t="s">
        <v>353</v>
      </c>
      <c r="C762" s="11">
        <v>34</v>
      </c>
      <c r="D762" s="11">
        <v>23</v>
      </c>
      <c r="E762" s="11">
        <v>102</v>
      </c>
      <c r="F762" s="11">
        <v>96</v>
      </c>
      <c r="G762" s="11">
        <v>11</v>
      </c>
      <c r="H762" s="11">
        <v>5</v>
      </c>
      <c r="I762" s="11">
        <v>5</v>
      </c>
      <c r="J762" s="11">
        <v>19</v>
      </c>
      <c r="K762" s="11">
        <v>13</v>
      </c>
      <c r="L762" s="11">
        <v>12</v>
      </c>
      <c r="AA762" s="5">
        <f t="shared" si="67"/>
        <v>0</v>
      </c>
      <c r="AB762" s="5">
        <f>IFERROR(_xlfn.XMATCH(1, AA$1:AA762, 0, -1),0)</f>
        <v>731</v>
      </c>
      <c r="AC762" s="5">
        <f t="shared" si="68"/>
        <v>3</v>
      </c>
    </row>
    <row r="763" spans="1:29" ht="10.5" customHeight="1" x14ac:dyDescent="0.3">
      <c r="B763" s="24" t="s">
        <v>358</v>
      </c>
      <c r="C763" s="11">
        <v>0</v>
      </c>
      <c r="D763" s="11">
        <v>0</v>
      </c>
      <c r="E763" s="11">
        <v>1</v>
      </c>
      <c r="F763" s="11">
        <v>2</v>
      </c>
      <c r="G763" s="11">
        <v>3</v>
      </c>
      <c r="H763" s="11">
        <v>4</v>
      </c>
      <c r="I763" s="11">
        <v>3</v>
      </c>
      <c r="J763" s="11">
        <v>1</v>
      </c>
      <c r="K763" s="11">
        <v>0</v>
      </c>
      <c r="L763" s="11">
        <v>0</v>
      </c>
      <c r="AA763" s="5">
        <f t="shared" si="67"/>
        <v>0</v>
      </c>
      <c r="AB763" s="5">
        <f>IFERROR(_xlfn.XMATCH(1, AA$1:AA763, 0, -1),0)</f>
        <v>731</v>
      </c>
      <c r="AC763" s="5">
        <f t="shared" si="68"/>
        <v>4</v>
      </c>
    </row>
    <row r="764" spans="1:29" ht="10.5" customHeight="1" x14ac:dyDescent="0.3">
      <c r="B764" s="24" t="s">
        <v>359</v>
      </c>
      <c r="C764" s="11">
        <v>2</v>
      </c>
      <c r="D764" s="11">
        <v>2</v>
      </c>
      <c r="E764" s="11">
        <v>2</v>
      </c>
      <c r="F764" s="11">
        <v>11</v>
      </c>
      <c r="G764" s="11">
        <v>9</v>
      </c>
      <c r="H764" s="11">
        <v>8</v>
      </c>
      <c r="I764" s="11">
        <v>10</v>
      </c>
      <c r="J764" s="11">
        <v>8</v>
      </c>
      <c r="K764" s="11">
        <v>3</v>
      </c>
      <c r="L764" s="11">
        <v>3</v>
      </c>
      <c r="AA764" s="5">
        <f t="shared" si="67"/>
        <v>0</v>
      </c>
      <c r="AB764" s="5">
        <f>IFERROR(_xlfn.XMATCH(1, AA$1:AA764, 0, -1),0)</f>
        <v>731</v>
      </c>
      <c r="AC764" s="5">
        <f t="shared" si="68"/>
        <v>1</v>
      </c>
    </row>
    <row r="765" spans="1:29" ht="10.5" customHeight="1" x14ac:dyDescent="0.3">
      <c r="A765" s="5" t="s">
        <v>483</v>
      </c>
      <c r="B765" s="27" t="s">
        <v>380</v>
      </c>
      <c r="C765" s="9">
        <f t="shared" ref="C765:K765" si="72">SUM(C766:C791)-C778</f>
        <v>458</v>
      </c>
      <c r="D765" s="9">
        <f t="shared" si="72"/>
        <v>454</v>
      </c>
      <c r="E765" s="9">
        <f t="shared" si="72"/>
        <v>430</v>
      </c>
      <c r="F765" s="9">
        <f t="shared" si="72"/>
        <v>324</v>
      </c>
      <c r="G765" s="9">
        <f t="shared" si="72"/>
        <v>178</v>
      </c>
      <c r="H765" s="9">
        <f t="shared" si="72"/>
        <v>136</v>
      </c>
      <c r="I765" s="9">
        <f t="shared" si="72"/>
        <v>104</v>
      </c>
      <c r="J765" s="9">
        <f t="shared" si="72"/>
        <v>119</v>
      </c>
      <c r="K765" s="9">
        <f t="shared" si="72"/>
        <v>93</v>
      </c>
      <c r="L765" s="9">
        <f>SUM(L766:L791)-L778</f>
        <v>88</v>
      </c>
      <c r="AA765" s="5">
        <f t="shared" si="67"/>
        <v>1</v>
      </c>
      <c r="AB765" s="5">
        <f>IFERROR(_xlfn.XMATCH(1, AA$1:AA765, 0, -1),0)</f>
        <v>765</v>
      </c>
      <c r="AC765" s="5" t="str">
        <f t="shared" si="68"/>
        <v/>
      </c>
    </row>
    <row r="766" spans="1:29" ht="10.5" customHeight="1" x14ac:dyDescent="0.3">
      <c r="B766" s="24" t="s">
        <v>354</v>
      </c>
      <c r="C766" s="11">
        <v>21</v>
      </c>
      <c r="D766" s="11">
        <v>12</v>
      </c>
      <c r="E766" s="11">
        <v>0</v>
      </c>
      <c r="F766" s="11">
        <v>0</v>
      </c>
      <c r="G766" s="11">
        <v>0</v>
      </c>
      <c r="H766" s="11">
        <v>0</v>
      </c>
      <c r="I766" s="11">
        <v>5</v>
      </c>
      <c r="J766" s="11">
        <v>4</v>
      </c>
      <c r="K766" s="11">
        <v>5</v>
      </c>
      <c r="L766" s="11">
        <v>2</v>
      </c>
      <c r="AA766" s="5">
        <f t="shared" si="67"/>
        <v>0</v>
      </c>
      <c r="AB766" s="5">
        <f>IFERROR(_xlfn.XMATCH(1, AA$1:AA766, 0, -1),0)</f>
        <v>765</v>
      </c>
      <c r="AC766" s="5">
        <f t="shared" si="68"/>
        <v>1</v>
      </c>
    </row>
    <row r="767" spans="1:29" ht="10.5" customHeight="1" x14ac:dyDescent="0.3">
      <c r="B767" s="24" t="s">
        <v>355</v>
      </c>
      <c r="C767" s="11">
        <v>15</v>
      </c>
      <c r="D767" s="11">
        <v>12</v>
      </c>
      <c r="E767" s="11">
        <v>18</v>
      </c>
      <c r="F767" s="11">
        <v>16</v>
      </c>
      <c r="G767" s="11">
        <v>8</v>
      </c>
      <c r="H767" s="11">
        <v>9</v>
      </c>
      <c r="I767" s="11">
        <v>2</v>
      </c>
      <c r="J767" s="11">
        <v>0</v>
      </c>
      <c r="K767" s="11">
        <v>0</v>
      </c>
      <c r="L767" s="11">
        <v>0</v>
      </c>
      <c r="AA767" s="5">
        <f t="shared" si="67"/>
        <v>0</v>
      </c>
      <c r="AB767" s="5">
        <f>IFERROR(_xlfn.XMATCH(1, AA$1:AA767, 0, -1),0)</f>
        <v>765</v>
      </c>
      <c r="AC767" s="5">
        <f t="shared" si="68"/>
        <v>2</v>
      </c>
    </row>
    <row r="768" spans="1:29" ht="10.5" customHeight="1" x14ac:dyDescent="0.3">
      <c r="B768" s="24" t="s">
        <v>119</v>
      </c>
      <c r="C768" s="11">
        <v>3</v>
      </c>
      <c r="D768" s="11">
        <v>1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  <c r="K768" s="11">
        <v>0</v>
      </c>
      <c r="L768" s="11">
        <v>0</v>
      </c>
      <c r="AA768" s="5">
        <f t="shared" si="67"/>
        <v>0</v>
      </c>
      <c r="AB768" s="5">
        <f>IFERROR(_xlfn.XMATCH(1, AA$1:AA768, 0, -1),0)</f>
        <v>765</v>
      </c>
      <c r="AC768" s="5">
        <f t="shared" si="68"/>
        <v>3</v>
      </c>
    </row>
    <row r="769" spans="1:29" ht="10.5" customHeight="1" x14ac:dyDescent="0.3">
      <c r="B769" s="24" t="s">
        <v>58</v>
      </c>
      <c r="C769" s="11">
        <v>0</v>
      </c>
      <c r="D769" s="11">
        <v>0</v>
      </c>
      <c r="E769" s="11">
        <v>0</v>
      </c>
      <c r="F769" s="11">
        <v>0</v>
      </c>
      <c r="G769" s="11">
        <v>0</v>
      </c>
      <c r="H769" s="11">
        <v>0</v>
      </c>
      <c r="I769" s="11">
        <v>1</v>
      </c>
      <c r="J769" s="11">
        <v>0</v>
      </c>
      <c r="K769" s="11">
        <v>0</v>
      </c>
      <c r="L769" s="11">
        <v>0</v>
      </c>
      <c r="AA769" s="5">
        <f t="shared" si="67"/>
        <v>0</v>
      </c>
      <c r="AB769" s="5">
        <f>IFERROR(_xlfn.XMATCH(1, AA$1:AA769, 0, -1),0)</f>
        <v>765</v>
      </c>
      <c r="AC769" s="5">
        <f t="shared" si="68"/>
        <v>4</v>
      </c>
    </row>
    <row r="770" spans="1:29" ht="10.5" customHeight="1" x14ac:dyDescent="0.3">
      <c r="B770" s="24" t="s">
        <v>4</v>
      </c>
      <c r="C770" s="11">
        <v>1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0</v>
      </c>
      <c r="K770" s="11">
        <v>0</v>
      </c>
      <c r="L770" s="11">
        <v>0</v>
      </c>
      <c r="AA770" s="5">
        <f t="shared" ref="AA770:AA792" si="73">COUNTA(A770)</f>
        <v>0</v>
      </c>
      <c r="AB770" s="5">
        <f>IFERROR(_xlfn.XMATCH(1, AA$1:AA770, 0, -1),0)</f>
        <v>765</v>
      </c>
      <c r="AC770" s="5">
        <f t="shared" ref="AC770:AC792" si="74">IF(OR(ROW()=AB770,B770=""),"",MOD(ROW()-AB770,4) + IF(AND(MOD(ROW()-AB770,4)=0,$B771&lt;&gt;""),4,0))</f>
        <v>1</v>
      </c>
    </row>
    <row r="771" spans="1:29" ht="10.5" customHeight="1" x14ac:dyDescent="0.3">
      <c r="B771" s="24" t="s">
        <v>329</v>
      </c>
      <c r="C771" s="11">
        <v>1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  <c r="K771" s="11">
        <v>0</v>
      </c>
      <c r="L771" s="11">
        <v>0</v>
      </c>
      <c r="AA771" s="5">
        <f t="shared" si="73"/>
        <v>0</v>
      </c>
      <c r="AB771" s="5">
        <f>IFERROR(_xlfn.XMATCH(1, AA$1:AA771, 0, -1),0)</f>
        <v>765</v>
      </c>
      <c r="AC771" s="5">
        <f t="shared" si="74"/>
        <v>2</v>
      </c>
    </row>
    <row r="772" spans="1:29" ht="10.5" customHeight="1" x14ac:dyDescent="0.3">
      <c r="B772" s="24" t="s">
        <v>332</v>
      </c>
      <c r="C772" s="11">
        <v>55</v>
      </c>
      <c r="D772" s="11">
        <v>52</v>
      </c>
      <c r="E772" s="11">
        <v>0</v>
      </c>
      <c r="F772" s="11">
        <v>0</v>
      </c>
      <c r="G772" s="11">
        <v>0</v>
      </c>
      <c r="H772" s="11">
        <v>1</v>
      </c>
      <c r="I772" s="11">
        <v>0</v>
      </c>
      <c r="J772" s="11">
        <v>0</v>
      </c>
      <c r="K772" s="11">
        <v>0</v>
      </c>
      <c r="L772" s="11">
        <v>0</v>
      </c>
      <c r="AA772" s="5">
        <f t="shared" si="73"/>
        <v>0</v>
      </c>
      <c r="AB772" s="5">
        <f>IFERROR(_xlfn.XMATCH(1, AA$1:AA772, 0, -1),0)</f>
        <v>765</v>
      </c>
      <c r="AC772" s="5">
        <f t="shared" si="74"/>
        <v>3</v>
      </c>
    </row>
    <row r="773" spans="1:29" ht="10.5" customHeight="1" x14ac:dyDescent="0.3">
      <c r="B773" s="24" t="s">
        <v>334</v>
      </c>
      <c r="C773" s="11">
        <v>1</v>
      </c>
      <c r="D773" s="11">
        <v>6</v>
      </c>
      <c r="E773" s="11">
        <v>5</v>
      </c>
      <c r="F773" s="11">
        <v>1</v>
      </c>
      <c r="G773" s="11">
        <v>1</v>
      </c>
      <c r="H773" s="11">
        <v>1</v>
      </c>
      <c r="I773" s="11">
        <v>1</v>
      </c>
      <c r="J773" s="11">
        <v>0</v>
      </c>
      <c r="K773" s="11">
        <v>0</v>
      </c>
      <c r="L773" s="11">
        <v>4</v>
      </c>
      <c r="AA773" s="5">
        <f t="shared" si="73"/>
        <v>0</v>
      </c>
      <c r="AB773" s="5">
        <f>IFERROR(_xlfn.XMATCH(1, AA$1:AA773, 0, -1),0)</f>
        <v>765</v>
      </c>
      <c r="AC773" s="5">
        <f t="shared" si="74"/>
        <v>4</v>
      </c>
    </row>
    <row r="774" spans="1:29" ht="10.5" customHeight="1" x14ac:dyDescent="0.3">
      <c r="B774" s="24" t="s">
        <v>211</v>
      </c>
      <c r="C774" s="11">
        <v>12</v>
      </c>
      <c r="D774" s="11">
        <v>12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AA774" s="5">
        <f t="shared" si="73"/>
        <v>0</v>
      </c>
      <c r="AB774" s="5">
        <f>IFERROR(_xlfn.XMATCH(1, AA$1:AA774, 0, -1),0)</f>
        <v>765</v>
      </c>
      <c r="AC774" s="5">
        <f t="shared" si="74"/>
        <v>1</v>
      </c>
    </row>
    <row r="775" spans="1:29" ht="10.5" customHeight="1" x14ac:dyDescent="0.3">
      <c r="C775" s="11"/>
      <c r="D775" s="11"/>
      <c r="E775" s="11"/>
      <c r="H775" s="16"/>
      <c r="I775" s="16"/>
      <c r="J775" s="16"/>
      <c r="K775" s="16"/>
      <c r="L775" s="16" t="s">
        <v>180</v>
      </c>
      <c r="AA775" s="5">
        <f t="shared" si="73"/>
        <v>0</v>
      </c>
      <c r="AB775" s="5">
        <f>IFERROR(_xlfn.XMATCH(1, AA$1:AA775, 0, -1),0)</f>
        <v>765</v>
      </c>
      <c r="AC775" s="5" t="str">
        <f t="shared" si="74"/>
        <v/>
      </c>
    </row>
    <row r="776" spans="1:29" ht="14" customHeight="1" x14ac:dyDescent="0.3">
      <c r="B776" s="2" t="s">
        <v>374</v>
      </c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AA776" s="5">
        <f t="shared" si="73"/>
        <v>0</v>
      </c>
      <c r="AB776" s="5">
        <f>IFERROR(_xlfn.XMATCH(1, AA$1:AA776, 0, -1),0)</f>
        <v>765</v>
      </c>
      <c r="AC776" s="5">
        <f t="shared" si="74"/>
        <v>3</v>
      </c>
    </row>
    <row r="777" spans="1:29" ht="10.5" customHeight="1" x14ac:dyDescent="0.3">
      <c r="C777" s="4"/>
      <c r="D777" s="4"/>
      <c r="E777" s="4"/>
      <c r="F777" s="4"/>
      <c r="G777" s="4"/>
      <c r="H777" s="4"/>
      <c r="I777" s="4"/>
      <c r="J777" s="4"/>
      <c r="K777" s="4"/>
      <c r="L777" s="4"/>
      <c r="AA777" s="5">
        <f t="shared" si="73"/>
        <v>0</v>
      </c>
      <c r="AB777" s="5">
        <f>IFERROR(_xlfn.XMATCH(1, AA$1:AA777, 0, -1),0)</f>
        <v>765</v>
      </c>
      <c r="AC777" s="5" t="str">
        <f t="shared" si="74"/>
        <v/>
      </c>
    </row>
    <row r="778" spans="1:29" ht="10.5" customHeight="1" x14ac:dyDescent="0.3">
      <c r="A778" s="5" t="s">
        <v>483</v>
      </c>
      <c r="B778" s="23" t="s">
        <v>484</v>
      </c>
      <c r="C778" s="1">
        <f>C$3</f>
        <v>2016</v>
      </c>
      <c r="D778" s="1">
        <f t="shared" ref="D778:L778" si="75">D$3</f>
        <v>2017</v>
      </c>
      <c r="E778" s="1">
        <f t="shared" si="75"/>
        <v>2018</v>
      </c>
      <c r="F778" s="1">
        <f t="shared" si="75"/>
        <v>2019</v>
      </c>
      <c r="G778" s="1">
        <f t="shared" si="75"/>
        <v>2020</v>
      </c>
      <c r="H778" s="1">
        <f t="shared" si="75"/>
        <v>2021</v>
      </c>
      <c r="I778" s="1">
        <f t="shared" si="75"/>
        <v>2022</v>
      </c>
      <c r="J778" s="1">
        <f t="shared" si="75"/>
        <v>2023</v>
      </c>
      <c r="K778" s="1">
        <f t="shared" si="75"/>
        <v>2024</v>
      </c>
      <c r="L778" s="1">
        <f t="shared" si="75"/>
        <v>2025</v>
      </c>
      <c r="AA778" s="5">
        <f t="shared" si="73"/>
        <v>1</v>
      </c>
      <c r="AB778" s="5">
        <f>IFERROR(_xlfn.XMATCH(1, AA$1:AA778, 0, -1),0)</f>
        <v>778</v>
      </c>
      <c r="AC778" s="5" t="str">
        <f t="shared" si="74"/>
        <v/>
      </c>
    </row>
    <row r="779" spans="1:29" ht="10.5" customHeight="1" x14ac:dyDescent="0.3">
      <c r="A779" s="5" t="s">
        <v>483</v>
      </c>
      <c r="B779" s="29" t="s">
        <v>479</v>
      </c>
      <c r="C779" s="30" t="s">
        <v>485</v>
      </c>
      <c r="D779" s="30" t="s">
        <v>485</v>
      </c>
      <c r="E779" s="30" t="s">
        <v>485</v>
      </c>
      <c r="F779" s="30" t="s">
        <v>485</v>
      </c>
      <c r="G779" s="30" t="s">
        <v>485</v>
      </c>
      <c r="H779" s="30" t="s">
        <v>485</v>
      </c>
      <c r="I779" s="30" t="s">
        <v>485</v>
      </c>
      <c r="J779" s="30" t="s">
        <v>485</v>
      </c>
      <c r="K779" s="30" t="s">
        <v>485</v>
      </c>
      <c r="L779" s="30" t="s">
        <v>485</v>
      </c>
      <c r="AA779" s="5">
        <f t="shared" si="73"/>
        <v>1</v>
      </c>
      <c r="AB779" s="5">
        <f>IFERROR(_xlfn.XMATCH(1, AA$1:AA779, 0, -1),0)</f>
        <v>779</v>
      </c>
      <c r="AC779" s="5" t="str">
        <f t="shared" si="74"/>
        <v/>
      </c>
    </row>
    <row r="780" spans="1:29" ht="10.5" customHeight="1" x14ac:dyDescent="0.3">
      <c r="B780" s="24" t="s">
        <v>335</v>
      </c>
      <c r="C780" s="11">
        <v>0</v>
      </c>
      <c r="D780" s="11">
        <v>0</v>
      </c>
      <c r="E780" s="11">
        <v>54</v>
      </c>
      <c r="F780" s="11">
        <v>45</v>
      </c>
      <c r="G780" s="11">
        <v>55</v>
      </c>
      <c r="H780" s="11">
        <v>38</v>
      </c>
      <c r="I780" s="11">
        <v>49</v>
      </c>
      <c r="J780" s="11">
        <v>40</v>
      </c>
      <c r="K780" s="11">
        <v>34</v>
      </c>
      <c r="L780" s="11">
        <v>22</v>
      </c>
      <c r="AA780" s="5">
        <f t="shared" si="73"/>
        <v>0</v>
      </c>
      <c r="AB780" s="5">
        <f>IFERROR(_xlfn.XMATCH(1, AA$1:AA780, 0, -1),0)</f>
        <v>779</v>
      </c>
      <c r="AC780" s="5">
        <f t="shared" si="74"/>
        <v>1</v>
      </c>
    </row>
    <row r="781" spans="1:29" ht="10.5" customHeight="1" x14ac:dyDescent="0.3">
      <c r="B781" s="24" t="s">
        <v>152</v>
      </c>
      <c r="C781" s="11">
        <v>0</v>
      </c>
      <c r="D781" s="11">
        <v>1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AA781" s="5">
        <f t="shared" si="73"/>
        <v>0</v>
      </c>
      <c r="AB781" s="5">
        <f>IFERROR(_xlfn.XMATCH(1, AA$1:AA781, 0, -1),0)</f>
        <v>779</v>
      </c>
      <c r="AC781" s="5">
        <f t="shared" si="74"/>
        <v>2</v>
      </c>
    </row>
    <row r="782" spans="1:29" ht="10.5" customHeight="1" x14ac:dyDescent="0.3">
      <c r="B782" s="24" t="s">
        <v>338</v>
      </c>
      <c r="C782" s="11">
        <v>99</v>
      </c>
      <c r="D782" s="11">
        <v>87</v>
      </c>
      <c r="E782" s="11">
        <v>99</v>
      </c>
      <c r="F782" s="11">
        <v>86</v>
      </c>
      <c r="G782" s="11">
        <v>72</v>
      </c>
      <c r="H782" s="11">
        <v>79</v>
      </c>
      <c r="I782" s="11">
        <v>46</v>
      </c>
      <c r="J782" s="11">
        <v>74</v>
      </c>
      <c r="K782" s="11">
        <v>52</v>
      </c>
      <c r="L782" s="11">
        <v>59</v>
      </c>
      <c r="AA782" s="5">
        <f t="shared" si="73"/>
        <v>0</v>
      </c>
      <c r="AB782" s="5">
        <f>IFERROR(_xlfn.XMATCH(1, AA$1:AA782, 0, -1),0)</f>
        <v>779</v>
      </c>
      <c r="AC782" s="5">
        <f t="shared" si="74"/>
        <v>3</v>
      </c>
    </row>
    <row r="783" spans="1:29" ht="10.5" customHeight="1" x14ac:dyDescent="0.3">
      <c r="B783" s="24" t="s">
        <v>339</v>
      </c>
      <c r="C783" s="11">
        <v>1</v>
      </c>
      <c r="D783" s="11">
        <v>1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AA783" s="5">
        <f t="shared" si="73"/>
        <v>0</v>
      </c>
      <c r="AB783" s="5">
        <f>IFERROR(_xlfn.XMATCH(1, AA$1:AA783, 0, -1),0)</f>
        <v>779</v>
      </c>
      <c r="AC783" s="5">
        <f t="shared" si="74"/>
        <v>4</v>
      </c>
    </row>
    <row r="784" spans="1:29" ht="10.5" customHeight="1" x14ac:dyDescent="0.3">
      <c r="B784" s="24" t="s">
        <v>461</v>
      </c>
      <c r="C784" s="11">
        <v>3</v>
      </c>
      <c r="D784" s="11">
        <v>4</v>
      </c>
      <c r="E784" s="11">
        <v>7</v>
      </c>
      <c r="F784" s="11">
        <v>5</v>
      </c>
      <c r="G784" s="11">
        <v>6</v>
      </c>
      <c r="H784" s="11">
        <v>1</v>
      </c>
      <c r="I784" s="11">
        <v>0</v>
      </c>
      <c r="J784" s="11">
        <v>0</v>
      </c>
      <c r="K784" s="11">
        <v>0</v>
      </c>
      <c r="L784" s="11">
        <v>0</v>
      </c>
      <c r="AA784" s="5">
        <f t="shared" si="73"/>
        <v>0</v>
      </c>
      <c r="AB784" s="5">
        <f>IFERROR(_xlfn.XMATCH(1, AA$1:AA784, 0, -1),0)</f>
        <v>779</v>
      </c>
      <c r="AC784" s="5">
        <f t="shared" si="74"/>
        <v>1</v>
      </c>
    </row>
    <row r="785" spans="2:29" ht="10.5" customHeight="1" x14ac:dyDescent="0.3">
      <c r="B785" s="24" t="s">
        <v>342</v>
      </c>
      <c r="C785" s="11">
        <v>4</v>
      </c>
      <c r="D785" s="11">
        <v>5</v>
      </c>
      <c r="E785" s="11">
        <v>4</v>
      </c>
      <c r="F785" s="11">
        <v>7</v>
      </c>
      <c r="G785" s="11">
        <v>1</v>
      </c>
      <c r="H785" s="11">
        <v>0</v>
      </c>
      <c r="I785" s="11">
        <v>0</v>
      </c>
      <c r="J785" s="11">
        <v>1</v>
      </c>
      <c r="K785" s="11">
        <v>0</v>
      </c>
      <c r="L785" s="11">
        <v>0</v>
      </c>
      <c r="U785" s="28"/>
      <c r="AA785" s="5">
        <f t="shared" si="73"/>
        <v>0</v>
      </c>
      <c r="AB785" s="5">
        <f>IFERROR(_xlfn.XMATCH(1, AA$1:AA785, 0, -1),0)</f>
        <v>779</v>
      </c>
      <c r="AC785" s="5">
        <f t="shared" si="74"/>
        <v>2</v>
      </c>
    </row>
    <row r="786" spans="2:29" ht="10.5" customHeight="1" x14ac:dyDescent="0.3">
      <c r="B786" s="24" t="s">
        <v>232</v>
      </c>
      <c r="C786" s="11">
        <v>0</v>
      </c>
      <c r="D786" s="11">
        <v>1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AA786" s="5">
        <f t="shared" si="73"/>
        <v>0</v>
      </c>
      <c r="AB786" s="5">
        <f>IFERROR(_xlfn.XMATCH(1, AA$1:AA786, 0, -1),0)</f>
        <v>779</v>
      </c>
      <c r="AC786" s="5">
        <f t="shared" si="74"/>
        <v>3</v>
      </c>
    </row>
    <row r="787" spans="2:29" ht="10.5" customHeight="1" x14ac:dyDescent="0.3">
      <c r="B787" s="24" t="s">
        <v>360</v>
      </c>
      <c r="C787" s="11">
        <v>3</v>
      </c>
      <c r="D787" s="11">
        <v>1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AA787" s="5">
        <f t="shared" si="73"/>
        <v>0</v>
      </c>
      <c r="AB787" s="5">
        <f>IFERROR(_xlfn.XMATCH(1, AA$1:AA787, 0, -1),0)</f>
        <v>779</v>
      </c>
      <c r="AC787" s="5">
        <f t="shared" si="74"/>
        <v>4</v>
      </c>
    </row>
    <row r="788" spans="2:29" ht="10.5" customHeight="1" x14ac:dyDescent="0.3">
      <c r="B788" s="24" t="s">
        <v>345</v>
      </c>
      <c r="C788" s="11">
        <v>237</v>
      </c>
      <c r="D788" s="11">
        <v>259</v>
      </c>
      <c r="E788" s="11">
        <v>242</v>
      </c>
      <c r="F788" s="11">
        <v>164</v>
      </c>
      <c r="G788" s="11">
        <v>35</v>
      </c>
      <c r="H788" s="11">
        <v>7</v>
      </c>
      <c r="I788" s="11">
        <v>0</v>
      </c>
      <c r="J788" s="11">
        <v>0</v>
      </c>
      <c r="K788" s="11">
        <v>0</v>
      </c>
      <c r="L788" s="11">
        <v>0</v>
      </c>
      <c r="AA788" s="5">
        <f t="shared" si="73"/>
        <v>0</v>
      </c>
      <c r="AB788" s="5">
        <f>IFERROR(_xlfn.XMATCH(1, AA$1:AA788, 0, -1),0)</f>
        <v>779</v>
      </c>
      <c r="AC788" s="5">
        <f t="shared" si="74"/>
        <v>1</v>
      </c>
    </row>
    <row r="789" spans="2:29" ht="10.5" customHeight="1" x14ac:dyDescent="0.3">
      <c r="B789" s="24" t="s">
        <v>105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  <c r="K789" s="11">
        <v>2</v>
      </c>
      <c r="L789" s="11">
        <v>1</v>
      </c>
      <c r="AA789" s="5">
        <f t="shared" si="73"/>
        <v>0</v>
      </c>
      <c r="AB789" s="5">
        <f>IFERROR(_xlfn.XMATCH(1, AA$1:AA789, 0, -1),0)</f>
        <v>779</v>
      </c>
      <c r="AC789" s="5">
        <f t="shared" si="74"/>
        <v>2</v>
      </c>
    </row>
    <row r="790" spans="2:29" ht="10.5" customHeight="1" x14ac:dyDescent="0.3">
      <c r="B790" s="24" t="s">
        <v>351</v>
      </c>
      <c r="C790" s="11">
        <v>0</v>
      </c>
      <c r="D790" s="11">
        <v>0</v>
      </c>
      <c r="E790" s="11">
        <v>1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0</v>
      </c>
      <c r="L790" s="11">
        <v>0</v>
      </c>
      <c r="AA790" s="5">
        <f t="shared" si="73"/>
        <v>0</v>
      </c>
      <c r="AB790" s="5">
        <f>IFERROR(_xlfn.XMATCH(1, AA$1:AA790, 0, -1),0)</f>
        <v>779</v>
      </c>
      <c r="AC790" s="5">
        <f t="shared" si="74"/>
        <v>3</v>
      </c>
    </row>
    <row r="791" spans="2:29" ht="10.5" customHeight="1" x14ac:dyDescent="0.3">
      <c r="B791" s="24" t="s">
        <v>93</v>
      </c>
      <c r="C791" s="11">
        <v>2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0</v>
      </c>
      <c r="L791" s="11">
        <v>0</v>
      </c>
      <c r="AA791" s="5">
        <f t="shared" si="73"/>
        <v>0</v>
      </c>
      <c r="AB791" s="5">
        <f>IFERROR(_xlfn.XMATCH(1, AA$1:AA791, 0, -1),0)</f>
        <v>779</v>
      </c>
      <c r="AC791" s="5">
        <f t="shared" si="74"/>
        <v>4</v>
      </c>
    </row>
    <row r="792" spans="2:29" ht="10.5" customHeight="1" x14ac:dyDescent="0.3">
      <c r="B792" s="7" t="s">
        <v>20</v>
      </c>
      <c r="C792" s="8">
        <f t="shared" ref="C792:L792" si="76">+C714+C670+C570+C444+C438+C429+C344+C214+C4</f>
        <v>47491</v>
      </c>
      <c r="D792" s="8">
        <f t="shared" si="76"/>
        <v>48746</v>
      </c>
      <c r="E792" s="8">
        <f t="shared" si="76"/>
        <v>48983</v>
      </c>
      <c r="F792" s="8">
        <f t="shared" si="76"/>
        <v>48565</v>
      </c>
      <c r="G792" s="8">
        <f t="shared" si="76"/>
        <v>47260</v>
      </c>
      <c r="H792" s="8">
        <f t="shared" si="76"/>
        <v>46513</v>
      </c>
      <c r="I792" s="8">
        <f t="shared" si="76"/>
        <v>47089</v>
      </c>
      <c r="J792" s="8">
        <f t="shared" si="76"/>
        <v>47448</v>
      </c>
      <c r="K792" s="8">
        <f t="shared" si="76"/>
        <v>48752</v>
      </c>
      <c r="L792" s="8">
        <f t="shared" si="76"/>
        <v>50476</v>
      </c>
      <c r="AA792" s="5">
        <f t="shared" si="73"/>
        <v>0</v>
      </c>
      <c r="AB792" s="5">
        <f>IFERROR(_xlfn.XMATCH(1, AA$1:AA792, 0, -1),0)</f>
        <v>779</v>
      </c>
      <c r="AC792" s="5">
        <f t="shared" si="74"/>
        <v>1</v>
      </c>
    </row>
    <row r="794" spans="2:29" ht="10.5" customHeight="1" x14ac:dyDescent="0.3">
      <c r="B794" s="3" t="s">
        <v>435</v>
      </c>
      <c r="C794" s="14"/>
      <c r="D794" s="14"/>
      <c r="E794" s="14"/>
      <c r="F794" s="14"/>
      <c r="G794" s="14"/>
      <c r="H794" s="14"/>
      <c r="I794" s="14"/>
      <c r="J794" s="14"/>
      <c r="K794" s="14"/>
      <c r="L794" s="14"/>
    </row>
    <row r="795" spans="2:29" ht="10.5" customHeight="1" x14ac:dyDescent="0.3">
      <c r="B795" s="3" t="s">
        <v>436</v>
      </c>
      <c r="C795" s="14"/>
      <c r="D795" s="14"/>
      <c r="E795" s="14"/>
      <c r="F795" s="14"/>
      <c r="G795" s="14"/>
      <c r="H795" s="14"/>
      <c r="I795" s="14"/>
      <c r="J795" s="14"/>
      <c r="K795" s="14"/>
      <c r="L795" s="14"/>
    </row>
    <row r="796" spans="2:29" ht="10.5" customHeight="1" x14ac:dyDescent="0.3">
      <c r="B796" s="5" t="s">
        <v>437</v>
      </c>
      <c r="C796" s="14"/>
      <c r="D796" s="14"/>
      <c r="E796" s="14"/>
      <c r="F796" s="14"/>
      <c r="G796" s="14"/>
      <c r="H796" s="14"/>
      <c r="I796" s="14"/>
      <c r="J796" s="14"/>
      <c r="K796" s="14"/>
      <c r="L796" s="14"/>
    </row>
    <row r="797" spans="2:29" ht="10.5" customHeight="1" x14ac:dyDescent="0.3">
      <c r="B797" s="5" t="s">
        <v>438</v>
      </c>
      <c r="C797" s="14"/>
      <c r="D797" s="14"/>
      <c r="E797" s="14"/>
      <c r="F797" s="14"/>
      <c r="G797" s="14"/>
      <c r="H797" s="14"/>
      <c r="I797" s="14"/>
      <c r="J797" s="14"/>
      <c r="K797" s="14"/>
      <c r="L797" s="14"/>
    </row>
    <row r="798" spans="2:29" ht="10.5" customHeight="1" x14ac:dyDescent="0.3">
      <c r="B798" s="5" t="s">
        <v>458</v>
      </c>
      <c r="C798" s="14"/>
      <c r="D798" s="14"/>
      <c r="E798" s="14"/>
      <c r="F798" s="14"/>
      <c r="G798" s="14"/>
      <c r="H798" s="14"/>
      <c r="I798" s="14"/>
      <c r="J798" s="14"/>
      <c r="K798" s="14"/>
      <c r="L798" s="14"/>
    </row>
    <row r="799" spans="2:29" ht="10.5" customHeight="1" x14ac:dyDescent="0.3">
      <c r="B799" s="19" t="s">
        <v>439</v>
      </c>
      <c r="C799" s="14"/>
      <c r="D799" s="14"/>
      <c r="E799" s="14"/>
      <c r="F799" s="14"/>
      <c r="G799" s="14"/>
      <c r="H799" s="14"/>
      <c r="I799" s="14"/>
      <c r="J799" s="14"/>
      <c r="K799" s="14"/>
      <c r="L799" s="14"/>
    </row>
    <row r="800" spans="2:29" ht="10.5" customHeight="1" x14ac:dyDescent="0.3">
      <c r="B800" s="18" t="s">
        <v>478</v>
      </c>
      <c r="C800" s="14"/>
      <c r="D800" s="14"/>
      <c r="E800" s="14"/>
      <c r="F800" s="14"/>
      <c r="G800" s="14"/>
      <c r="H800" s="14"/>
      <c r="I800" s="14"/>
      <c r="J800" s="14"/>
      <c r="K800" s="14"/>
      <c r="L800" s="14"/>
    </row>
    <row r="801" spans="2:12" ht="10.5" customHeight="1" x14ac:dyDescent="0.3">
      <c r="B801" s="18" t="s">
        <v>440</v>
      </c>
      <c r="C801" s="14"/>
      <c r="D801" s="14"/>
      <c r="E801" s="14"/>
      <c r="F801" s="14"/>
      <c r="G801" s="14"/>
      <c r="H801" s="14"/>
      <c r="I801" s="14"/>
      <c r="J801" s="14"/>
      <c r="K801" s="14"/>
      <c r="L801" s="14"/>
    </row>
    <row r="802" spans="2:12" ht="10.5" customHeight="1" x14ac:dyDescent="0.3">
      <c r="B802" s="18" t="s">
        <v>441</v>
      </c>
      <c r="C802" s="14"/>
      <c r="D802" s="14"/>
      <c r="E802" s="14"/>
      <c r="F802" s="14"/>
      <c r="G802" s="14"/>
      <c r="H802" s="14"/>
      <c r="I802" s="14"/>
      <c r="J802" s="14"/>
      <c r="K802" s="14"/>
      <c r="L802" s="14"/>
    </row>
    <row r="803" spans="2:12" ht="10.5" customHeight="1" x14ac:dyDescent="0.3">
      <c r="B803" s="18" t="s">
        <v>442</v>
      </c>
      <c r="C803" s="14"/>
      <c r="D803" s="14"/>
      <c r="E803" s="14"/>
      <c r="F803" s="14"/>
      <c r="G803" s="14"/>
      <c r="H803" s="14"/>
      <c r="I803" s="14"/>
      <c r="J803" s="14"/>
      <c r="K803" s="14"/>
      <c r="L803" s="14"/>
    </row>
    <row r="804" spans="2:12" ht="10.5" customHeight="1" x14ac:dyDescent="0.3">
      <c r="B804" s="18" t="s">
        <v>443</v>
      </c>
      <c r="C804" s="14"/>
      <c r="D804" s="14"/>
      <c r="E804" s="14"/>
      <c r="F804" s="14"/>
      <c r="G804" s="14"/>
      <c r="H804" s="14"/>
      <c r="I804" s="14"/>
      <c r="J804" s="14"/>
      <c r="K804" s="14"/>
      <c r="L804" s="14"/>
    </row>
    <row r="805" spans="2:12" ht="10.5" customHeight="1" x14ac:dyDescent="0.3">
      <c r="B805" s="18" t="s">
        <v>444</v>
      </c>
      <c r="C805" s="14"/>
      <c r="D805" s="14"/>
      <c r="E805" s="14"/>
      <c r="F805" s="14"/>
      <c r="G805" s="14"/>
      <c r="H805" s="14"/>
      <c r="I805" s="14"/>
      <c r="J805" s="14"/>
      <c r="K805" s="14"/>
      <c r="L805" s="14"/>
    </row>
    <row r="806" spans="2:12" ht="10.5" customHeight="1" x14ac:dyDescent="0.3">
      <c r="B806" s="17" t="s">
        <v>445</v>
      </c>
      <c r="C806" s="14"/>
      <c r="D806" s="14"/>
      <c r="E806" s="14"/>
      <c r="F806" s="14"/>
      <c r="G806" s="14"/>
      <c r="H806" s="14"/>
      <c r="I806" s="14"/>
      <c r="J806" s="14"/>
      <c r="K806" s="14"/>
      <c r="L806" s="14"/>
    </row>
    <row r="807" spans="2:12" ht="10.5" customHeight="1" x14ac:dyDescent="0.3">
      <c r="B807" s="18" t="s">
        <v>446</v>
      </c>
      <c r="C807" s="14"/>
      <c r="D807" s="14"/>
      <c r="E807" s="14"/>
      <c r="F807" s="14"/>
      <c r="G807" s="14"/>
      <c r="H807" s="14"/>
      <c r="I807" s="14"/>
      <c r="J807" s="14"/>
      <c r="K807" s="14"/>
      <c r="L807" s="14"/>
    </row>
    <row r="808" spans="2:12" ht="10.5" customHeight="1" x14ac:dyDescent="0.3">
      <c r="B808" s="18" t="s">
        <v>447</v>
      </c>
      <c r="C808" s="14"/>
      <c r="D808" s="14"/>
      <c r="E808" s="14"/>
      <c r="F808" s="14"/>
      <c r="G808" s="14"/>
      <c r="H808" s="14"/>
      <c r="I808" s="14"/>
      <c r="J808" s="14"/>
      <c r="K808" s="14"/>
      <c r="L808" s="14"/>
    </row>
    <row r="809" spans="2:12" ht="10.5" customHeight="1" x14ac:dyDescent="0.3">
      <c r="B809" s="17" t="s">
        <v>448</v>
      </c>
      <c r="C809" s="14"/>
      <c r="D809" s="14"/>
      <c r="E809" s="14"/>
      <c r="F809" s="14"/>
      <c r="G809" s="14"/>
      <c r="H809" s="14"/>
      <c r="I809" s="14"/>
      <c r="J809" s="14"/>
      <c r="K809" s="14"/>
      <c r="L809" s="14"/>
    </row>
    <row r="810" spans="2:12" ht="10.5" customHeight="1" x14ac:dyDescent="0.3">
      <c r="B810" s="18" t="s">
        <v>449</v>
      </c>
      <c r="C810" s="14"/>
      <c r="D810" s="14"/>
      <c r="E810" s="14"/>
      <c r="F810" s="14"/>
      <c r="G810" s="14"/>
      <c r="H810" s="14"/>
      <c r="I810" s="14"/>
      <c r="J810" s="14"/>
      <c r="K810" s="14"/>
      <c r="L810" s="14"/>
    </row>
    <row r="811" spans="2:12" ht="10.5" customHeight="1" x14ac:dyDescent="0.3">
      <c r="B811" s="18" t="s">
        <v>450</v>
      </c>
      <c r="C811" s="14"/>
      <c r="D811" s="14"/>
      <c r="E811" s="14"/>
      <c r="F811" s="14"/>
      <c r="G811" s="14"/>
      <c r="H811" s="14"/>
      <c r="I811" s="14"/>
      <c r="J811" s="14"/>
      <c r="K811" s="14"/>
      <c r="L811" s="14"/>
    </row>
    <row r="812" spans="2:12" ht="10.5" customHeight="1" x14ac:dyDescent="0.3">
      <c r="B812" s="18" t="s">
        <v>451</v>
      </c>
      <c r="C812" s="14"/>
      <c r="D812" s="14"/>
      <c r="E812" s="14"/>
      <c r="F812" s="14"/>
      <c r="G812" s="14"/>
      <c r="H812" s="14"/>
      <c r="I812" s="14"/>
      <c r="J812" s="14"/>
      <c r="K812" s="14"/>
      <c r="L812" s="14"/>
    </row>
    <row r="813" spans="2:12" ht="10.5" customHeight="1" x14ac:dyDescent="0.3">
      <c r="B813" s="18" t="s">
        <v>452</v>
      </c>
      <c r="C813" s="14"/>
      <c r="D813" s="14"/>
      <c r="E813" s="14"/>
      <c r="F813" s="14"/>
      <c r="G813" s="14"/>
      <c r="H813" s="14"/>
      <c r="I813" s="14"/>
      <c r="J813" s="14"/>
      <c r="K813" s="14"/>
      <c r="L813" s="14"/>
    </row>
    <row r="814" spans="2:12" ht="10.5" customHeight="1" x14ac:dyDescent="0.3">
      <c r="B814" s="18" t="s">
        <v>453</v>
      </c>
      <c r="C814" s="14"/>
      <c r="D814" s="14"/>
      <c r="E814" s="14"/>
      <c r="F814" s="14"/>
      <c r="G814" s="14"/>
      <c r="H814" s="14"/>
      <c r="I814" s="14"/>
      <c r="J814" s="14"/>
      <c r="K814" s="14"/>
      <c r="L814" s="14"/>
    </row>
    <row r="815" spans="2:12" ht="10.5" customHeight="1" x14ac:dyDescent="0.3">
      <c r="B815" s="18" t="s">
        <v>454</v>
      </c>
      <c r="C815" s="14"/>
      <c r="D815" s="14"/>
      <c r="E815" s="14"/>
      <c r="F815" s="14"/>
      <c r="G815" s="14"/>
      <c r="H815" s="14"/>
      <c r="I815" s="14"/>
      <c r="J815" s="14"/>
      <c r="K815" s="14"/>
      <c r="L815" s="14"/>
    </row>
    <row r="816" spans="2:12" ht="10.5" customHeight="1" x14ac:dyDescent="0.3">
      <c r="B816" s="17" t="s">
        <v>455</v>
      </c>
      <c r="C816" s="14"/>
      <c r="D816" s="14"/>
      <c r="E816" s="14"/>
      <c r="F816" s="14"/>
      <c r="G816" s="14"/>
      <c r="H816" s="14"/>
      <c r="I816" s="14"/>
      <c r="J816" s="14"/>
      <c r="K816" s="14"/>
      <c r="L816" s="14"/>
    </row>
    <row r="817" spans="2:12" ht="10.5" customHeight="1" x14ac:dyDescent="0.3">
      <c r="B817" s="17" t="s">
        <v>456</v>
      </c>
      <c r="C817" s="14"/>
      <c r="D817" s="14"/>
      <c r="E817" s="14"/>
      <c r="F817" s="14"/>
      <c r="G817" s="14"/>
      <c r="H817" s="14"/>
      <c r="I817" s="14"/>
      <c r="J817" s="14"/>
      <c r="K817" s="14"/>
      <c r="L817" s="14"/>
    </row>
    <row r="818" spans="2:12" ht="10.5" customHeight="1" x14ac:dyDescent="0.3">
      <c r="B818" s="17" t="s">
        <v>457</v>
      </c>
      <c r="C818" s="14"/>
      <c r="D818" s="14"/>
      <c r="E818" s="14"/>
      <c r="F818" s="14"/>
      <c r="G818" s="14"/>
      <c r="H818" s="14"/>
      <c r="I818" s="14"/>
      <c r="J818" s="14"/>
      <c r="K818" s="14"/>
      <c r="L818" s="14"/>
    </row>
  </sheetData>
  <conditionalFormatting sqref="C5:L95 B7:B47 B53:B83 B85:B94 B96:L97 C98:L792 B105:B145 B151:B153 B155:B163 B165:B166 B168:B194 B200:B213 B218:B243 B249:B257 B259 B261:B265 B270:B278 B285:B292 B298:B333 B338:B339 B351:B387 B392:B427 B440:B443 B446:B481 B487:B495 B497:B530 B536:B569 B572:B579 B585:B628 B634:B664 B666:B669 B672:B677 B683:B690 B692:B713 B716:B726 B732:B764 B766:B774 B780:B791">
    <cfRule type="expression" dxfId="0" priority="679">
      <formula>$AC5=4</formula>
    </cfRule>
  </conditionalFormatting>
  <printOptions horizontalCentered="1" verticalCentered="1"/>
  <pageMargins left="0.45" right="0.45" top="0.75" bottom="0.75" header="0.25" footer="0.3"/>
  <pageSetup scale="98" fitToHeight="0" orientation="landscape" r:id="rId1"/>
  <headerFooter scaleWithDoc="0">
    <oddHeader>&amp;C&amp;G</oddHeader>
    <oddFooter xml:space="preserve">&amp;R&amp;"+,Italic"&amp;8Office of the Provost            </oddFooter>
  </headerFooter>
  <rowBreaks count="16" manualBreakCount="16">
    <brk id="48" min="1" max="11" man="1"/>
    <brk id="98" min="1" max="11" man="1"/>
    <brk id="146" min="1" max="11" man="1"/>
    <brk id="195" min="1" max="11" man="1"/>
    <brk id="244" min="1" max="11" man="1"/>
    <brk id="293" min="1" max="11" man="1"/>
    <brk id="340" min="1" max="11" man="1"/>
    <brk id="387" min="1" max="11" man="1"/>
    <brk id="434" min="1" max="11" man="1"/>
    <brk id="482" min="1" max="11" man="1"/>
    <brk id="531" min="1" max="11" man="1"/>
    <brk id="580" min="1" max="11" man="1"/>
    <brk id="629" min="1" max="11" man="1"/>
    <brk id="678" min="1" max="11" man="1"/>
    <brk id="727" min="1" max="11" man="1"/>
    <brk id="775" min="1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Enrollment by Objective and Program of Study</dc:title>
  <dc:creator>Yows, Kristina</dc:creator>
  <cp:lastModifiedBy>Yows, Kristina</cp:lastModifiedBy>
  <cp:lastPrinted>2026-03-02T03:55:25Z</cp:lastPrinted>
  <dcterms:created xsi:type="dcterms:W3CDTF">2015-12-04T21:49:47Z</dcterms:created>
  <dcterms:modified xsi:type="dcterms:W3CDTF">2026-03-02T14:55:05Z</dcterms:modified>
</cp:coreProperties>
</file>