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U:\provost\Data_Digest\2025-26\Excel\"/>
    </mc:Choice>
  </mc:AlternateContent>
  <xr:revisionPtr revIDLastSave="0" documentId="13_ncr:1_{C4215E9D-6973-4CF6-86B7-C98CD4523C1B}" xr6:coauthVersionLast="47" xr6:coauthVersionMax="47" xr10:uidLastSave="{00000000-0000-0000-0000-000000000000}"/>
  <bookViews>
    <workbookView xWindow="-28920" yWindow="-120" windowWidth="29040" windowHeight="15720" tabRatio="682" xr2:uid="{00000000-000D-0000-FFFF-FFFF00000000}"/>
  </bookViews>
  <sheets>
    <sheet name="Peer Group Comparison 25-26" sheetId="17" r:id="rId1"/>
  </sheets>
  <definedNames>
    <definedName name="_xlnm._FilterDatabase" localSheetId="0" hidden="1">'Peer Group Comparison 25-26'!#REF!</definedName>
    <definedName name="_xlnm.Print_Area" localSheetId="0">'Peer Group Comparison 25-26'!$A$1:$I$30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17" l="1"/>
  <c r="H27" i="17" s="1"/>
  <c r="F26" i="17"/>
  <c r="F27" i="17" s="1"/>
  <c r="D26" i="17"/>
  <c r="D27" i="17" s="1"/>
  <c r="B26" i="17"/>
  <c r="B27" i="17" s="1"/>
  <c r="H25" i="17"/>
  <c r="F25" i="17"/>
  <c r="D25" i="17"/>
  <c r="B25" i="17"/>
  <c r="I13" i="17"/>
  <c r="G22" i="17"/>
  <c r="E22" i="17"/>
  <c r="I22" i="17"/>
  <c r="C22" i="17"/>
  <c r="G21" i="17"/>
  <c r="C21" i="17"/>
  <c r="I20" i="17"/>
  <c r="C20" i="17"/>
  <c r="G19" i="17"/>
  <c r="C19" i="17"/>
  <c r="I18" i="17"/>
  <c r="G18" i="17"/>
  <c r="C18" i="17"/>
  <c r="G17" i="17"/>
  <c r="C17" i="17"/>
  <c r="I16" i="17"/>
  <c r="G16" i="17"/>
  <c r="C16" i="17"/>
  <c r="G15" i="17"/>
  <c r="C15" i="17"/>
  <c r="I14" i="17"/>
  <c r="G14" i="17"/>
  <c r="C14" i="17"/>
  <c r="G13" i="17"/>
  <c r="C13" i="17"/>
  <c r="I12" i="17"/>
  <c r="G12" i="17"/>
  <c r="C12" i="17"/>
  <c r="G11" i="17"/>
  <c r="C11" i="17"/>
  <c r="I10" i="17"/>
  <c r="G10" i="17"/>
  <c r="C10" i="17"/>
  <c r="G9" i="17"/>
  <c r="C9" i="17"/>
  <c r="I8" i="17"/>
  <c r="G8" i="17"/>
  <c r="C8" i="17"/>
  <c r="G7" i="17"/>
  <c r="C7" i="17"/>
  <c r="E7" i="17" l="1"/>
  <c r="E9" i="17"/>
  <c r="E11" i="17"/>
  <c r="E13" i="17"/>
  <c r="E15" i="17"/>
  <c r="E17" i="17"/>
  <c r="E19" i="17"/>
  <c r="E21" i="17"/>
  <c r="I7" i="17"/>
  <c r="I11" i="17"/>
  <c r="I15" i="17"/>
  <c r="I17" i="17"/>
  <c r="I19" i="17"/>
  <c r="I21" i="17"/>
  <c r="I9" i="17"/>
  <c r="E8" i="17"/>
  <c r="E10" i="17"/>
  <c r="E12" i="17"/>
  <c r="E14" i="17"/>
  <c r="E16" i="17"/>
  <c r="E18" i="17"/>
  <c r="E20" i="17"/>
  <c r="G20" i="17"/>
</calcChain>
</file>

<file path=xl/sharedStrings.xml><?xml version="1.0" encoding="utf-8"?>
<sst xmlns="http://schemas.openxmlformats.org/spreadsheetml/2006/main" count="51" uniqueCount="31">
  <si>
    <t>Undergraduate</t>
  </si>
  <si>
    <t>Graduate</t>
  </si>
  <si>
    <t>Resident</t>
  </si>
  <si>
    <t>Non-Resident</t>
  </si>
  <si>
    <t>University</t>
  </si>
  <si>
    <t>Amount</t>
  </si>
  <si>
    <t>Rank</t>
  </si>
  <si>
    <t>Pennsylvania State University</t>
  </si>
  <si>
    <t>University of Illinois</t>
  </si>
  <si>
    <t>University of Minnesota</t>
  </si>
  <si>
    <t>Michigan State University</t>
  </si>
  <si>
    <t>Indiana University</t>
  </si>
  <si>
    <t>Purdue University</t>
  </si>
  <si>
    <t>University of Maryland</t>
  </si>
  <si>
    <t>University of Iowa</t>
  </si>
  <si>
    <t>University of Nebraska</t>
  </si>
  <si>
    <t>Average Excluding Iowa</t>
  </si>
  <si>
    <t>Midpoint Excluding Iowa</t>
  </si>
  <si>
    <t>Iowa Distance From the Midpoint</t>
  </si>
  <si>
    <t>University of Wisconsin</t>
  </si>
  <si>
    <t>Ohio State University</t>
  </si>
  <si>
    <t>University of Michigan</t>
  </si>
  <si>
    <t>University of Oregon</t>
  </si>
  <si>
    <t>University of Washington</t>
  </si>
  <si>
    <t>2025-26 Academic Year Tuition &amp; Required Fees at Public Big Ten Universities</t>
  </si>
  <si>
    <t>University of California Los Angeles</t>
  </si>
  <si>
    <t xml:space="preserve">Rutgers University </t>
  </si>
  <si>
    <t xml:space="preserve">Sources: AAUDE Survey of  Academic Year Tuition &amp; Required Fees at AAU Public Universities, and the University of Virginia Survey of Academic Year </t>
  </si>
  <si>
    <t xml:space="preserve">  </t>
  </si>
  <si>
    <t>—</t>
  </si>
  <si>
    <t>Tuition &amp; Required Fees.  Notes: All of the public Big Ten Universities assess additional fees, beyond those shown above, for undergraduates enrolled in specific academic programs, such as engineering or business. Oregon, Washington and UCLA joined the Big Ten in the 2024-25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</si>
</sst>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
  </numFmts>
  <fonts count="14" x14ac:knownFonts="1">
    <font>
      <sz val="11"/>
      <color theme="1"/>
      <name val="Arial"/>
      <family val="2"/>
      <scheme val="minor"/>
    </font>
    <font>
      <sz val="10"/>
      <color theme="1"/>
      <name val="Arial"/>
      <family val="2"/>
      <scheme val="minor"/>
    </font>
    <font>
      <sz val="10"/>
      <color theme="1"/>
      <name val="Arial"/>
      <family val="2"/>
      <scheme val="minor"/>
    </font>
    <font>
      <sz val="11"/>
      <color theme="1"/>
      <name val="Arial"/>
      <family val="2"/>
      <scheme val="minor"/>
    </font>
    <font>
      <b/>
      <sz val="8"/>
      <name val="Arial"/>
      <family val="2"/>
    </font>
    <font>
      <sz val="8"/>
      <name val="Arial"/>
      <family val="2"/>
    </font>
    <font>
      <b/>
      <sz val="10"/>
      <color theme="1"/>
      <name val="Arial"/>
      <family val="2"/>
      <scheme val="minor"/>
    </font>
    <font>
      <b/>
      <sz val="12"/>
      <name val="Arial"/>
      <family val="2"/>
    </font>
    <font>
      <sz val="12"/>
      <name val="Arial"/>
      <family val="2"/>
    </font>
    <font>
      <sz val="10"/>
      <name val="Arial"/>
      <family val="2"/>
    </font>
    <font>
      <sz val="10"/>
      <color theme="1"/>
      <name val="Calibri"/>
      <family val="2"/>
    </font>
    <font>
      <sz val="10"/>
      <name val="MS Sans Serif"/>
      <family val="2"/>
    </font>
    <font>
      <sz val="8"/>
      <color rgb="FFFF0000"/>
      <name val="Arial"/>
      <family val="2"/>
      <scheme val="minor"/>
    </font>
    <font>
      <sz val="8"/>
      <color theme="1"/>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bottom/>
      <diagonal/>
    </border>
    <border>
      <left/>
      <right style="thin">
        <color theme="0" tint="-0.34998626667073579"/>
      </right>
      <top style="thin">
        <color indexed="64"/>
      </top>
      <bottom/>
      <diagonal/>
    </border>
    <border>
      <left/>
      <right style="thin">
        <color theme="0" tint="-0.34998626667073579"/>
      </right>
      <top/>
      <bottom/>
      <diagonal/>
    </border>
    <border>
      <left/>
      <right style="thin">
        <color theme="0" tint="-0.34998626667073579"/>
      </right>
      <top/>
      <bottom style="thin">
        <color indexed="64"/>
      </bottom>
      <diagonal/>
    </border>
  </borders>
  <cellStyleXfs count="96">
    <xf numFmtId="0" fontId="0" fillId="0" borderId="0"/>
    <xf numFmtId="43" fontId="3"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44" fontId="9"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3" fillId="0" borderId="0" applyFont="0" applyFill="0" applyBorder="0" applyAlignment="0" applyProtection="0"/>
    <xf numFmtId="0" fontId="10" fillId="0" borderId="0"/>
    <xf numFmtId="0" fontId="9" fillId="0" borderId="0"/>
    <xf numFmtId="0" fontId="10" fillId="0" borderId="0"/>
  </cellStyleXfs>
  <cellXfs count="45">
    <xf numFmtId="0" fontId="0" fillId="0" borderId="0" xfId="0"/>
    <xf numFmtId="0" fontId="2" fillId="0" borderId="0" xfId="0" applyFont="1"/>
    <xf numFmtId="0" fontId="5" fillId="0" borderId="0" xfId="0" applyFont="1"/>
    <xf numFmtId="3" fontId="5" fillId="0" borderId="0" xfId="0" applyNumberFormat="1" applyFont="1"/>
    <xf numFmtId="0" fontId="7" fillId="0" borderId="0" xfId="0" applyFont="1" applyAlignment="1">
      <alignment horizontal="centerContinuous" wrapText="1"/>
    </xf>
    <xf numFmtId="0" fontId="5" fillId="0" borderId="0" xfId="0" applyFont="1" applyAlignment="1">
      <alignment horizontal="centerContinuous" wrapText="1"/>
    </xf>
    <xf numFmtId="0" fontId="8" fillId="0" borderId="0" xfId="0" applyFont="1" applyAlignment="1">
      <alignment horizontal="centerContinuous" wrapText="1"/>
    </xf>
    <xf numFmtId="0" fontId="5" fillId="0" borderId="3" xfId="0" applyFont="1" applyBorder="1" applyAlignment="1">
      <alignment horizontal="centerContinuous" wrapText="1"/>
    </xf>
    <xf numFmtId="0" fontId="5" fillId="0" borderId="0" xfId="0" applyFont="1" applyAlignment="1">
      <alignment horizontal="right"/>
    </xf>
    <xf numFmtId="0" fontId="5" fillId="0" borderId="1" xfId="0" applyFont="1" applyBorder="1"/>
    <xf numFmtId="0" fontId="5" fillId="0" borderId="1" xfId="0" applyFont="1" applyBorder="1" applyAlignment="1">
      <alignment horizontal="right"/>
    </xf>
    <xf numFmtId="0" fontId="5" fillId="0" borderId="0" xfId="0" applyFont="1" applyAlignment="1">
      <alignment wrapText="1"/>
    </xf>
    <xf numFmtId="164" fontId="5" fillId="0" borderId="0" xfId="0" applyNumberFormat="1" applyFont="1"/>
    <xf numFmtId="3" fontId="4" fillId="0" borderId="0" xfId="0" applyNumberFormat="1" applyFont="1"/>
    <xf numFmtId="164" fontId="4" fillId="0" borderId="0" xfId="0" applyNumberFormat="1" applyFont="1"/>
    <xf numFmtId="3" fontId="5" fillId="0" borderId="0" xfId="1" applyNumberFormat="1" applyFont="1" applyFill="1"/>
    <xf numFmtId="0" fontId="1" fillId="0" borderId="0" xfId="0" applyFont="1"/>
    <xf numFmtId="0" fontId="6" fillId="0" borderId="0" xfId="0" applyFont="1"/>
    <xf numFmtId="0" fontId="4" fillId="0" borderId="0" xfId="0" applyFont="1" applyAlignment="1">
      <alignment wrapText="1"/>
    </xf>
    <xf numFmtId="0" fontId="12" fillId="0" borderId="0" xfId="0" applyFont="1"/>
    <xf numFmtId="165" fontId="1" fillId="0" borderId="0" xfId="0" applyNumberFormat="1" applyFont="1"/>
    <xf numFmtId="0" fontId="5" fillId="0" borderId="0" xfId="0" applyFont="1" applyAlignment="1">
      <alignment vertical="center"/>
    </xf>
    <xf numFmtId="0" fontId="5" fillId="0" borderId="1" xfId="0" applyFont="1" applyBorder="1" applyAlignment="1">
      <alignment horizontal="centerContinuous" vertical="top" wrapText="1"/>
    </xf>
    <xf numFmtId="0" fontId="5" fillId="0" borderId="1" xfId="0" applyFont="1" applyBorder="1" applyAlignment="1">
      <alignment horizontal="centerContinuous" wrapText="1"/>
    </xf>
    <xf numFmtId="0" fontId="5" fillId="0" borderId="2" xfId="0" applyFont="1" applyBorder="1" applyAlignment="1">
      <alignment vertical="center"/>
    </xf>
    <xf numFmtId="0" fontId="5" fillId="0" borderId="4" xfId="0" applyFont="1" applyBorder="1" applyAlignment="1">
      <alignment horizontal="centerContinuous" wrapText="1"/>
    </xf>
    <xf numFmtId="0" fontId="5" fillId="0" borderId="5" xfId="0" applyFont="1" applyBorder="1" applyAlignment="1">
      <alignment horizontal="centerContinuous" wrapText="1"/>
    </xf>
    <xf numFmtId="0" fontId="5" fillId="0" borderId="4" xfId="0" applyFont="1" applyBorder="1" applyAlignment="1">
      <alignment horizontal="right"/>
    </xf>
    <xf numFmtId="0" fontId="5" fillId="0" borderId="6" xfId="0" applyFont="1" applyBorder="1" applyAlignment="1">
      <alignment horizontal="right"/>
    </xf>
    <xf numFmtId="3" fontId="5" fillId="0" borderId="6" xfId="1" applyNumberFormat="1" applyFont="1" applyFill="1" applyBorder="1"/>
    <xf numFmtId="3" fontId="5" fillId="0" borderId="6" xfId="0" applyNumberFormat="1" applyFont="1" applyBorder="1"/>
    <xf numFmtId="3" fontId="13" fillId="0" borderId="6" xfId="0" applyNumberFormat="1" applyFont="1" applyBorder="1"/>
    <xf numFmtId="3" fontId="4" fillId="0" borderId="6" xfId="0" applyNumberFormat="1" applyFont="1" applyBorder="1"/>
    <xf numFmtId="3" fontId="5" fillId="0" borderId="4" xfId="1" applyNumberFormat="1" applyFont="1" applyFill="1" applyBorder="1"/>
    <xf numFmtId="0" fontId="5" fillId="0" borderId="7" xfId="0" applyFont="1" applyBorder="1" applyAlignment="1">
      <alignment horizontal="right"/>
    </xf>
    <xf numFmtId="164" fontId="5" fillId="0" borderId="8" xfId="0" applyNumberFormat="1" applyFont="1" applyBorder="1"/>
    <xf numFmtId="164" fontId="4" fillId="0" borderId="8" xfId="0" applyNumberFormat="1" applyFont="1" applyBorder="1"/>
    <xf numFmtId="3" fontId="5" fillId="0" borderId="8" xfId="0" applyNumberFormat="1" applyFont="1" applyBorder="1"/>
    <xf numFmtId="164" fontId="5" fillId="0" borderId="8" xfId="0" quotePrefix="1" applyNumberFormat="1" applyFont="1" applyBorder="1" applyAlignment="1">
      <alignment horizontal="center"/>
    </xf>
    <xf numFmtId="164" fontId="5" fillId="0" borderId="8" xfId="0" applyNumberFormat="1" applyFont="1" applyBorder="1" applyAlignment="1">
      <alignment horizontal="center"/>
    </xf>
    <xf numFmtId="3" fontId="5" fillId="0" borderId="9" xfId="1" applyNumberFormat="1" applyFont="1" applyFill="1" applyBorder="1" applyAlignment="1">
      <alignment horizontal="center"/>
    </xf>
    <xf numFmtId="164" fontId="5" fillId="0" borderId="0" xfId="0" applyNumberFormat="1" applyFont="1" applyAlignment="1">
      <alignment horizontal="center"/>
    </xf>
    <xf numFmtId="3" fontId="5" fillId="0" borderId="0" xfId="1" applyNumberFormat="1" applyFont="1" applyFill="1" applyAlignment="1">
      <alignment horizontal="center"/>
    </xf>
    <xf numFmtId="0" fontId="5" fillId="0" borderId="0" xfId="0" applyFont="1" applyBorder="1" applyAlignment="1">
      <alignment vertical="center"/>
    </xf>
    <xf numFmtId="0" fontId="5" fillId="0" borderId="0" xfId="0" applyFont="1" applyAlignment="1">
      <alignment horizontal="left" vertical="center" wrapText="1"/>
    </xf>
  </cellXfs>
  <cellStyles count="96">
    <cellStyle name="Comma" xfId="1" builtinId="3"/>
    <cellStyle name="Currency 2" xfId="12" xr:uid="{00000000-0005-0000-0000-000002000000}"/>
    <cellStyle name="Currency 3" xfId="4" xr:uid="{00000000-0005-0000-0000-000003000000}"/>
    <cellStyle name="Currency 4" xfId="92" xr:uid="{00000000-0005-0000-0000-000004000000}"/>
    <cellStyle name="Normal" xfId="0" builtinId="0"/>
    <cellStyle name="Normal 10" xfId="13" xr:uid="{00000000-0005-0000-0000-000006000000}"/>
    <cellStyle name="Normal 10 2" xfId="14" xr:uid="{00000000-0005-0000-0000-000007000000}"/>
    <cellStyle name="Normal 10 3" xfId="15" xr:uid="{00000000-0005-0000-0000-000008000000}"/>
    <cellStyle name="Normal 10 4" xfId="16" xr:uid="{00000000-0005-0000-0000-000009000000}"/>
    <cellStyle name="Normal 10 5" xfId="17" xr:uid="{00000000-0005-0000-0000-00000A000000}"/>
    <cellStyle name="Normal 11" xfId="18" xr:uid="{00000000-0005-0000-0000-00000B000000}"/>
    <cellStyle name="Normal 11 2" xfId="19" xr:uid="{00000000-0005-0000-0000-00000C000000}"/>
    <cellStyle name="Normal 11 3" xfId="20" xr:uid="{00000000-0005-0000-0000-00000D000000}"/>
    <cellStyle name="Normal 11 4" xfId="21" xr:uid="{00000000-0005-0000-0000-00000E000000}"/>
    <cellStyle name="Normal 11 5" xfId="22" xr:uid="{00000000-0005-0000-0000-00000F000000}"/>
    <cellStyle name="Normal 12" xfId="23" xr:uid="{00000000-0005-0000-0000-000010000000}"/>
    <cellStyle name="Normal 12 2" xfId="24" xr:uid="{00000000-0005-0000-0000-000011000000}"/>
    <cellStyle name="Normal 12 3" xfId="25" xr:uid="{00000000-0005-0000-0000-000012000000}"/>
    <cellStyle name="Normal 12 4" xfId="26" xr:uid="{00000000-0005-0000-0000-000013000000}"/>
    <cellStyle name="Normal 12 5" xfId="27" xr:uid="{00000000-0005-0000-0000-000014000000}"/>
    <cellStyle name="Normal 13" xfId="28" xr:uid="{00000000-0005-0000-0000-000015000000}"/>
    <cellStyle name="Normal 13 2" xfId="29" xr:uid="{00000000-0005-0000-0000-000016000000}"/>
    <cellStyle name="Normal 13 3" xfId="30" xr:uid="{00000000-0005-0000-0000-000017000000}"/>
    <cellStyle name="Normal 13 4" xfId="31" xr:uid="{00000000-0005-0000-0000-000018000000}"/>
    <cellStyle name="Normal 13 5" xfId="32" xr:uid="{00000000-0005-0000-0000-000019000000}"/>
    <cellStyle name="Normal 14" xfId="11" xr:uid="{00000000-0005-0000-0000-00001A000000}"/>
    <cellStyle name="Normal 14 2" xfId="33" xr:uid="{00000000-0005-0000-0000-00001B000000}"/>
    <cellStyle name="Normal 14 3" xfId="34" xr:uid="{00000000-0005-0000-0000-00001C000000}"/>
    <cellStyle name="Normal 14 4" xfId="35" xr:uid="{00000000-0005-0000-0000-00001D000000}"/>
    <cellStyle name="Normal 14 5" xfId="36" xr:uid="{00000000-0005-0000-0000-00001E000000}"/>
    <cellStyle name="Normal 15" xfId="94" xr:uid="{00000000-0005-0000-0000-00001F000000}"/>
    <cellStyle name="Normal 15 2" xfId="37" xr:uid="{00000000-0005-0000-0000-000020000000}"/>
    <cellStyle name="Normal 15 3" xfId="38" xr:uid="{00000000-0005-0000-0000-000021000000}"/>
    <cellStyle name="Normal 15 4" xfId="39" xr:uid="{00000000-0005-0000-0000-000022000000}"/>
    <cellStyle name="Normal 15 5" xfId="40" xr:uid="{00000000-0005-0000-0000-000023000000}"/>
    <cellStyle name="Normal 16" xfId="93" xr:uid="{00000000-0005-0000-0000-000024000000}"/>
    <cellStyle name="Normal 16 2" xfId="41" xr:uid="{00000000-0005-0000-0000-000025000000}"/>
    <cellStyle name="Normal 16 3" xfId="42" xr:uid="{00000000-0005-0000-0000-000026000000}"/>
    <cellStyle name="Normal 16 4" xfId="43" xr:uid="{00000000-0005-0000-0000-000027000000}"/>
    <cellStyle name="Normal 16 5" xfId="44" xr:uid="{00000000-0005-0000-0000-000028000000}"/>
    <cellStyle name="Normal 16 6" xfId="95" xr:uid="{00000000-0005-0000-0000-000029000000}"/>
    <cellStyle name="Normal 17 2" xfId="45" xr:uid="{00000000-0005-0000-0000-00002A000000}"/>
    <cellStyle name="Normal 17 3" xfId="46" xr:uid="{00000000-0005-0000-0000-00002B000000}"/>
    <cellStyle name="Normal 17 4" xfId="47" xr:uid="{00000000-0005-0000-0000-00002C000000}"/>
    <cellStyle name="Normal 17 5" xfId="48" xr:uid="{00000000-0005-0000-0000-00002D000000}"/>
    <cellStyle name="Normal 18 2" xfId="49" xr:uid="{00000000-0005-0000-0000-00002E000000}"/>
    <cellStyle name="Normal 18 3" xfId="50" xr:uid="{00000000-0005-0000-0000-00002F000000}"/>
    <cellStyle name="Normal 18 4" xfId="51" xr:uid="{00000000-0005-0000-0000-000030000000}"/>
    <cellStyle name="Normal 18 5" xfId="52" xr:uid="{00000000-0005-0000-0000-000031000000}"/>
    <cellStyle name="Normal 19" xfId="53" xr:uid="{00000000-0005-0000-0000-000032000000}"/>
    <cellStyle name="Normal 2" xfId="2" xr:uid="{00000000-0005-0000-0000-000033000000}"/>
    <cellStyle name="Normal 2 10" xfId="54" xr:uid="{00000000-0005-0000-0000-000034000000}"/>
    <cellStyle name="Normal 2 2" xfId="55" xr:uid="{00000000-0005-0000-0000-000035000000}"/>
    <cellStyle name="Normal 2 2 2" xfId="56" xr:uid="{00000000-0005-0000-0000-000036000000}"/>
    <cellStyle name="Normal 2 2 3" xfId="57" xr:uid="{00000000-0005-0000-0000-000037000000}"/>
    <cellStyle name="Normal 2 2 4" xfId="58" xr:uid="{00000000-0005-0000-0000-000038000000}"/>
    <cellStyle name="Normal 2 2 5" xfId="59" xr:uid="{00000000-0005-0000-0000-000039000000}"/>
    <cellStyle name="Normal 2 3" xfId="60" xr:uid="{00000000-0005-0000-0000-00003A000000}"/>
    <cellStyle name="Normal 2 4" xfId="61" xr:uid="{00000000-0005-0000-0000-00003B000000}"/>
    <cellStyle name="Normal 2 5" xfId="62" xr:uid="{00000000-0005-0000-0000-00003C000000}"/>
    <cellStyle name="Normal 2 6" xfId="63" xr:uid="{00000000-0005-0000-0000-00003D000000}"/>
    <cellStyle name="Normal 2 7" xfId="64" xr:uid="{00000000-0005-0000-0000-00003E000000}"/>
    <cellStyle name="Normal 2 8" xfId="65" xr:uid="{00000000-0005-0000-0000-00003F000000}"/>
    <cellStyle name="Normal 2 9" xfId="66" xr:uid="{00000000-0005-0000-0000-000040000000}"/>
    <cellStyle name="Normal 20" xfId="67" xr:uid="{00000000-0005-0000-0000-000041000000}"/>
    <cellStyle name="Normal 3" xfId="3" xr:uid="{00000000-0005-0000-0000-000042000000}"/>
    <cellStyle name="Normal 3 2" xfId="69" xr:uid="{00000000-0005-0000-0000-000043000000}"/>
    <cellStyle name="Normal 3 3" xfId="70" xr:uid="{00000000-0005-0000-0000-000044000000}"/>
    <cellStyle name="Normal 3 4" xfId="71" xr:uid="{00000000-0005-0000-0000-000045000000}"/>
    <cellStyle name="Normal 3 5" xfId="72" xr:uid="{00000000-0005-0000-0000-000046000000}"/>
    <cellStyle name="Normal 3 6" xfId="68" xr:uid="{00000000-0005-0000-0000-000047000000}"/>
    <cellStyle name="Normal 4" xfId="5" xr:uid="{00000000-0005-0000-0000-000048000000}"/>
    <cellStyle name="Normal 4 2" xfId="74" xr:uid="{00000000-0005-0000-0000-000049000000}"/>
    <cellStyle name="Normal 4 3" xfId="75" xr:uid="{00000000-0005-0000-0000-00004A000000}"/>
    <cellStyle name="Normal 4 4" xfId="76" xr:uid="{00000000-0005-0000-0000-00004B000000}"/>
    <cellStyle name="Normal 4 5" xfId="77" xr:uid="{00000000-0005-0000-0000-00004C000000}"/>
    <cellStyle name="Normal 4 6" xfId="73" xr:uid="{00000000-0005-0000-0000-00004D000000}"/>
    <cellStyle name="Normal 5" xfId="6" xr:uid="{00000000-0005-0000-0000-00004E000000}"/>
    <cellStyle name="Normal 5 2" xfId="78" xr:uid="{00000000-0005-0000-0000-00004F000000}"/>
    <cellStyle name="Normal 5 3" xfId="79" xr:uid="{00000000-0005-0000-0000-000050000000}"/>
    <cellStyle name="Normal 5 4" xfId="80" xr:uid="{00000000-0005-0000-0000-000051000000}"/>
    <cellStyle name="Normal 5 5" xfId="81" xr:uid="{00000000-0005-0000-0000-000052000000}"/>
    <cellStyle name="Normal 6" xfId="7" xr:uid="{00000000-0005-0000-0000-000053000000}"/>
    <cellStyle name="Normal 7" xfId="8" xr:uid="{00000000-0005-0000-0000-000054000000}"/>
    <cellStyle name="Normal 7 2" xfId="82" xr:uid="{00000000-0005-0000-0000-000055000000}"/>
    <cellStyle name="Normal 7 3" xfId="83" xr:uid="{00000000-0005-0000-0000-000056000000}"/>
    <cellStyle name="Normal 7 4" xfId="84" xr:uid="{00000000-0005-0000-0000-000057000000}"/>
    <cellStyle name="Normal 7 5" xfId="85" xr:uid="{00000000-0005-0000-0000-000058000000}"/>
    <cellStyle name="Normal 8" xfId="9" xr:uid="{00000000-0005-0000-0000-000059000000}"/>
    <cellStyle name="Normal 8 2" xfId="86" xr:uid="{00000000-0005-0000-0000-00005A000000}"/>
    <cellStyle name="Normal 9" xfId="10" xr:uid="{00000000-0005-0000-0000-00005B000000}"/>
    <cellStyle name="Normal 9 2" xfId="88" xr:uid="{00000000-0005-0000-0000-00005C000000}"/>
    <cellStyle name="Normal 9 3" xfId="89" xr:uid="{00000000-0005-0000-0000-00005D000000}"/>
    <cellStyle name="Normal 9 4" xfId="90" xr:uid="{00000000-0005-0000-0000-00005E000000}"/>
    <cellStyle name="Normal 9 5" xfId="91" xr:uid="{00000000-0005-0000-0000-00005F000000}"/>
    <cellStyle name="Normal 9 6" xfId="87"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FE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B83B-D16C-41DF-855F-F0D558A8731A}">
  <dimension ref="A1:M36"/>
  <sheetViews>
    <sheetView tabSelected="1" workbookViewId="0">
      <selection activeCell="M17" sqref="M17"/>
    </sheetView>
  </sheetViews>
  <sheetFormatPr defaultColWidth="9" defaultRowHeight="12.75" customHeight="1" x14ac:dyDescent="0.25"/>
  <cols>
    <col min="1" max="1" width="23.25" style="1" customWidth="1"/>
    <col min="2" max="9" width="9.58203125" style="1" customWidth="1"/>
    <col min="10" max="10" width="9" style="1"/>
    <col min="11" max="11" width="22.58203125" style="1" bestFit="1" customWidth="1"/>
    <col min="12" max="12" width="9" style="1"/>
    <col min="13" max="13" width="18.4140625" style="1" customWidth="1"/>
    <col min="14" max="16384" width="9" style="1"/>
  </cols>
  <sheetData>
    <row r="1" spans="1:13" customFormat="1" ht="18" customHeight="1" x14ac:dyDescent="0.35">
      <c r="A1" s="4" t="s">
        <v>24</v>
      </c>
      <c r="B1" s="4"/>
      <c r="C1" s="4"/>
      <c r="D1" s="4"/>
      <c r="E1" s="4"/>
      <c r="F1" s="4"/>
      <c r="G1" s="4"/>
      <c r="H1" s="4"/>
      <c r="I1" s="4"/>
    </row>
    <row r="2" spans="1:13" ht="6" customHeight="1" x14ac:dyDescent="0.35">
      <c r="A2" s="5"/>
      <c r="B2" s="6"/>
      <c r="C2" s="6"/>
      <c r="D2" s="6"/>
      <c r="E2" s="6"/>
      <c r="F2" s="6"/>
      <c r="G2" s="6"/>
      <c r="H2" s="6"/>
      <c r="I2" s="6"/>
    </row>
    <row r="3" spans="1:13" ht="12.75" customHeight="1" x14ac:dyDescent="0.25">
      <c r="A3" s="2" t="s">
        <v>28</v>
      </c>
      <c r="B3" s="22" t="s">
        <v>0</v>
      </c>
      <c r="C3" s="22"/>
      <c r="D3" s="22"/>
      <c r="E3" s="22"/>
      <c r="F3" s="25" t="s">
        <v>1</v>
      </c>
      <c r="G3" s="23"/>
      <c r="H3" s="23"/>
      <c r="I3" s="23"/>
    </row>
    <row r="4" spans="1:13" ht="12.75" customHeight="1" x14ac:dyDescent="0.25">
      <c r="A4" s="2" t="s">
        <v>28</v>
      </c>
      <c r="B4" s="7" t="s">
        <v>2</v>
      </c>
      <c r="C4" s="7"/>
      <c r="D4" s="26" t="s">
        <v>3</v>
      </c>
      <c r="E4" s="7"/>
      <c r="F4" s="26" t="s">
        <v>2</v>
      </c>
      <c r="G4" s="7"/>
      <c r="H4" s="25" t="s">
        <v>3</v>
      </c>
      <c r="I4" s="7"/>
    </row>
    <row r="5" spans="1:13" ht="12.75" customHeight="1" x14ac:dyDescent="0.25">
      <c r="A5" s="9" t="s">
        <v>4</v>
      </c>
      <c r="B5" s="10" t="s">
        <v>5</v>
      </c>
      <c r="C5" s="27" t="s">
        <v>6</v>
      </c>
      <c r="D5" s="27" t="s">
        <v>5</v>
      </c>
      <c r="E5" s="10" t="s">
        <v>6</v>
      </c>
      <c r="F5" s="27" t="s">
        <v>5</v>
      </c>
      <c r="G5" s="10" t="s">
        <v>6</v>
      </c>
      <c r="H5" s="27" t="s">
        <v>5</v>
      </c>
      <c r="I5" s="10" t="s">
        <v>6</v>
      </c>
    </row>
    <row r="6" spans="1:13" ht="12.75" customHeight="1" x14ac:dyDescent="0.25">
      <c r="A6" s="2"/>
      <c r="B6" s="8"/>
      <c r="C6" s="34"/>
      <c r="D6" s="28"/>
      <c r="E6" s="8"/>
      <c r="F6" s="28"/>
      <c r="G6" s="8"/>
      <c r="H6" s="28"/>
      <c r="I6" s="8"/>
    </row>
    <row r="7" spans="1:13" ht="15" customHeight="1" x14ac:dyDescent="0.25">
      <c r="A7" s="2" t="s">
        <v>7</v>
      </c>
      <c r="B7" s="3">
        <v>21098</v>
      </c>
      <c r="C7" s="35">
        <f>RANK(B7,B$7:B$23)</f>
        <v>1</v>
      </c>
      <c r="D7" s="29">
        <v>43490</v>
      </c>
      <c r="E7" s="12">
        <f t="shared" ref="E7:E22" si="0">RANK(D7,D$7:D$23)</f>
        <v>7</v>
      </c>
      <c r="F7" s="29">
        <v>26596</v>
      </c>
      <c r="G7" s="12">
        <f>RANK(F7,F$7:F$23)</f>
        <v>3</v>
      </c>
      <c r="H7" s="29">
        <v>47426</v>
      </c>
      <c r="I7" s="12">
        <f>RANK(H7,H$7:H$23)</f>
        <v>2</v>
      </c>
    </row>
    <row r="8" spans="1:13" ht="15" customHeight="1" x14ac:dyDescent="0.25">
      <c r="A8" s="2" t="s">
        <v>26</v>
      </c>
      <c r="B8" s="3">
        <v>18824</v>
      </c>
      <c r="C8" s="35">
        <f t="shared" ref="C8:C22" si="1">RANK(B8,B$7:B$23)</f>
        <v>2</v>
      </c>
      <c r="D8" s="29">
        <v>39649</v>
      </c>
      <c r="E8" s="12">
        <f t="shared" si="0"/>
        <v>12</v>
      </c>
      <c r="F8" s="29">
        <v>27014</v>
      </c>
      <c r="G8" s="12">
        <f t="shared" ref="G8:G22" si="2">RANK(F8,F$7:F$23)</f>
        <v>2</v>
      </c>
      <c r="H8" s="29">
        <v>41006</v>
      </c>
      <c r="I8" s="12">
        <f t="shared" ref="I8:I22" si="3">RANK(H8,H$7:H$23)</f>
        <v>6</v>
      </c>
    </row>
    <row r="9" spans="1:13" ht="15" customHeight="1" x14ac:dyDescent="0.25">
      <c r="A9" s="11" t="s">
        <v>9</v>
      </c>
      <c r="B9" s="3">
        <v>18482</v>
      </c>
      <c r="C9" s="35">
        <f t="shared" si="1"/>
        <v>3</v>
      </c>
      <c r="D9" s="30">
        <v>41368</v>
      </c>
      <c r="E9" s="12">
        <f t="shared" si="0"/>
        <v>11</v>
      </c>
      <c r="F9" s="30">
        <v>23589</v>
      </c>
      <c r="G9" s="12">
        <f t="shared" si="2"/>
        <v>4</v>
      </c>
      <c r="H9" s="30">
        <v>35861</v>
      </c>
      <c r="I9" s="12">
        <f t="shared" si="3"/>
        <v>8</v>
      </c>
    </row>
    <row r="10" spans="1:13" ht="15" customHeight="1" x14ac:dyDescent="0.25">
      <c r="A10" s="11" t="s">
        <v>21</v>
      </c>
      <c r="B10" s="3">
        <v>18346</v>
      </c>
      <c r="C10" s="35">
        <f t="shared" si="1"/>
        <v>4</v>
      </c>
      <c r="D10" s="30">
        <v>63962</v>
      </c>
      <c r="E10" s="12">
        <f t="shared" si="0"/>
        <v>1</v>
      </c>
      <c r="F10" s="30">
        <v>30314</v>
      </c>
      <c r="G10" s="12">
        <f t="shared" si="2"/>
        <v>1</v>
      </c>
      <c r="H10" s="30">
        <v>60634</v>
      </c>
      <c r="I10" s="12">
        <f t="shared" si="3"/>
        <v>1</v>
      </c>
      <c r="M10" s="16"/>
    </row>
    <row r="11" spans="1:13" s="16" customFormat="1" ht="15" customHeight="1" x14ac:dyDescent="0.25">
      <c r="A11" s="11" t="s">
        <v>8</v>
      </c>
      <c r="B11" s="3">
        <v>18046</v>
      </c>
      <c r="C11" s="35">
        <f t="shared" si="1"/>
        <v>5</v>
      </c>
      <c r="D11" s="30">
        <v>38398</v>
      </c>
      <c r="E11" s="12">
        <f t="shared" si="0"/>
        <v>13</v>
      </c>
      <c r="F11" s="30">
        <v>20012</v>
      </c>
      <c r="G11" s="12">
        <f t="shared" si="2"/>
        <v>8</v>
      </c>
      <c r="H11" s="30">
        <v>36804</v>
      </c>
      <c r="I11" s="12">
        <f t="shared" si="3"/>
        <v>7</v>
      </c>
      <c r="M11" s="20"/>
    </row>
    <row r="12" spans="1:13" ht="15" customHeight="1" x14ac:dyDescent="0.25">
      <c r="A12" s="11" t="s">
        <v>10</v>
      </c>
      <c r="B12" s="3">
        <v>17256</v>
      </c>
      <c r="C12" s="35">
        <f t="shared" si="1"/>
        <v>6</v>
      </c>
      <c r="D12" s="30">
        <v>44640</v>
      </c>
      <c r="E12" s="12">
        <f t="shared" si="0"/>
        <v>4</v>
      </c>
      <c r="F12" s="30">
        <v>22834</v>
      </c>
      <c r="G12" s="12">
        <f t="shared" si="2"/>
        <v>5</v>
      </c>
      <c r="H12" s="30">
        <v>42910</v>
      </c>
      <c r="I12" s="12">
        <f t="shared" si="3"/>
        <v>5</v>
      </c>
      <c r="M12" s="20"/>
    </row>
    <row r="13" spans="1:13" ht="15" customHeight="1" x14ac:dyDescent="0.25">
      <c r="A13" s="11" t="s">
        <v>22</v>
      </c>
      <c r="B13" s="3">
        <v>16755</v>
      </c>
      <c r="C13" s="35">
        <f t="shared" si="1"/>
        <v>7</v>
      </c>
      <c r="D13" s="30">
        <v>46077</v>
      </c>
      <c r="E13" s="12">
        <f t="shared" si="0"/>
        <v>3</v>
      </c>
      <c r="F13" s="31">
        <v>20076</v>
      </c>
      <c r="G13" s="12">
        <f t="shared" si="2"/>
        <v>7</v>
      </c>
      <c r="H13" s="31">
        <v>34386</v>
      </c>
      <c r="I13" s="12">
        <f t="shared" si="3"/>
        <v>9</v>
      </c>
    </row>
    <row r="14" spans="1:13" s="16" customFormat="1" ht="15" customHeight="1" x14ac:dyDescent="0.25">
      <c r="A14" s="11" t="s">
        <v>25</v>
      </c>
      <c r="B14" s="3">
        <v>15729</v>
      </c>
      <c r="C14" s="35">
        <f t="shared" si="1"/>
        <v>8</v>
      </c>
      <c r="D14" s="30">
        <v>53331</v>
      </c>
      <c r="E14" s="12">
        <f t="shared" si="0"/>
        <v>2</v>
      </c>
      <c r="F14" s="30">
        <v>14900</v>
      </c>
      <c r="G14" s="12">
        <f t="shared" si="2"/>
        <v>10</v>
      </c>
      <c r="H14" s="30">
        <v>30002</v>
      </c>
      <c r="I14" s="12">
        <f t="shared" si="3"/>
        <v>13</v>
      </c>
      <c r="M14" s="1"/>
    </row>
    <row r="15" spans="1:13" ht="15" customHeight="1" x14ac:dyDescent="0.25">
      <c r="A15" s="11" t="s">
        <v>20</v>
      </c>
      <c r="B15" s="3">
        <v>13640.8</v>
      </c>
      <c r="C15" s="35">
        <f t="shared" si="1"/>
        <v>9</v>
      </c>
      <c r="D15" s="30">
        <v>42422.8</v>
      </c>
      <c r="E15" s="12">
        <f t="shared" si="0"/>
        <v>8</v>
      </c>
      <c r="F15" s="30">
        <v>14317.8</v>
      </c>
      <c r="G15" s="12">
        <f t="shared" si="2"/>
        <v>11</v>
      </c>
      <c r="H15" s="30">
        <v>44309.8</v>
      </c>
      <c r="I15" s="12">
        <f t="shared" si="3"/>
        <v>4</v>
      </c>
    </row>
    <row r="16" spans="1:13" ht="15" customHeight="1" x14ac:dyDescent="0.25">
      <c r="A16" s="11" t="s">
        <v>23</v>
      </c>
      <c r="B16" s="3">
        <v>13406</v>
      </c>
      <c r="C16" s="35">
        <f t="shared" si="1"/>
        <v>10</v>
      </c>
      <c r="D16" s="30">
        <v>44640</v>
      </c>
      <c r="E16" s="12">
        <f t="shared" si="0"/>
        <v>4</v>
      </c>
      <c r="F16" s="30">
        <v>19011</v>
      </c>
      <c r="G16" s="12">
        <f t="shared" si="2"/>
        <v>9</v>
      </c>
      <c r="H16" s="30">
        <v>33171</v>
      </c>
      <c r="I16" s="12">
        <f t="shared" si="3"/>
        <v>11</v>
      </c>
    </row>
    <row r="17" spans="1:13" ht="15" customHeight="1" x14ac:dyDescent="0.25">
      <c r="A17" s="11" t="s">
        <v>13</v>
      </c>
      <c r="B17" s="3">
        <v>12290</v>
      </c>
      <c r="C17" s="35">
        <f t="shared" si="1"/>
        <v>11</v>
      </c>
      <c r="D17" s="30">
        <v>42053</v>
      </c>
      <c r="E17" s="12">
        <f t="shared" si="0"/>
        <v>10</v>
      </c>
      <c r="F17" s="30">
        <v>22526</v>
      </c>
      <c r="G17" s="12">
        <f t="shared" si="2"/>
        <v>6</v>
      </c>
      <c r="H17" s="30">
        <v>46526</v>
      </c>
      <c r="I17" s="12">
        <f t="shared" si="3"/>
        <v>3</v>
      </c>
    </row>
    <row r="18" spans="1:13" ht="15" customHeight="1" x14ac:dyDescent="0.25">
      <c r="A18" s="11" t="s">
        <v>19</v>
      </c>
      <c r="B18" s="3">
        <v>12166.46</v>
      </c>
      <c r="C18" s="35">
        <f t="shared" si="1"/>
        <v>12</v>
      </c>
      <c r="D18" s="30">
        <v>44190.86</v>
      </c>
      <c r="E18" s="12">
        <f t="shared" si="0"/>
        <v>6</v>
      </c>
      <c r="F18" s="30">
        <v>12387.5</v>
      </c>
      <c r="G18" s="12">
        <f t="shared" si="2"/>
        <v>13</v>
      </c>
      <c r="H18" s="30">
        <v>25714.38</v>
      </c>
      <c r="I18" s="12">
        <f t="shared" si="3"/>
        <v>16</v>
      </c>
    </row>
    <row r="19" spans="1:13" s="16" customFormat="1" ht="15" customHeight="1" x14ac:dyDescent="0.25">
      <c r="A19" s="11" t="s">
        <v>11</v>
      </c>
      <c r="B19" s="3">
        <v>12143.88</v>
      </c>
      <c r="C19" s="35">
        <f t="shared" si="1"/>
        <v>13</v>
      </c>
      <c r="D19" s="30">
        <v>42294.9</v>
      </c>
      <c r="E19" s="12">
        <f t="shared" si="0"/>
        <v>9</v>
      </c>
      <c r="F19" s="30">
        <v>11960.84</v>
      </c>
      <c r="G19" s="12">
        <f t="shared" si="2"/>
        <v>14</v>
      </c>
      <c r="H19" s="30">
        <v>33454.28</v>
      </c>
      <c r="I19" s="12">
        <f t="shared" si="3"/>
        <v>10</v>
      </c>
    </row>
    <row r="20" spans="1:13" s="17" customFormat="1" ht="15" customHeight="1" x14ac:dyDescent="0.3">
      <c r="A20" s="18" t="s">
        <v>14</v>
      </c>
      <c r="B20" s="13">
        <v>11622</v>
      </c>
      <c r="C20" s="36">
        <f t="shared" si="1"/>
        <v>14</v>
      </c>
      <c r="D20" s="32">
        <v>33710</v>
      </c>
      <c r="E20" s="14">
        <f t="shared" si="0"/>
        <v>14</v>
      </c>
      <c r="F20" s="32">
        <v>13829</v>
      </c>
      <c r="G20" s="14">
        <f t="shared" si="2"/>
        <v>12</v>
      </c>
      <c r="H20" s="32">
        <v>32776</v>
      </c>
      <c r="I20" s="14">
        <f t="shared" si="3"/>
        <v>12</v>
      </c>
    </row>
    <row r="21" spans="1:13" ht="15" customHeight="1" x14ac:dyDescent="0.25">
      <c r="A21" s="11" t="s">
        <v>15</v>
      </c>
      <c r="B21" s="3">
        <v>10780.92</v>
      </c>
      <c r="C21" s="35">
        <f t="shared" si="1"/>
        <v>15</v>
      </c>
      <c r="D21" s="30">
        <v>30010.92</v>
      </c>
      <c r="E21" s="12">
        <f t="shared" si="0"/>
        <v>15</v>
      </c>
      <c r="F21" s="30">
        <v>11127.42</v>
      </c>
      <c r="G21" s="12">
        <f t="shared" si="2"/>
        <v>15</v>
      </c>
      <c r="H21" s="30">
        <v>28791.42</v>
      </c>
      <c r="I21" s="12">
        <f t="shared" si="3"/>
        <v>15</v>
      </c>
      <c r="M21" s="16"/>
    </row>
    <row r="22" spans="1:13" s="17" customFormat="1" ht="15" customHeight="1" x14ac:dyDescent="0.3">
      <c r="A22" s="11" t="s">
        <v>12</v>
      </c>
      <c r="B22" s="3">
        <v>9992</v>
      </c>
      <c r="C22" s="35">
        <f t="shared" si="1"/>
        <v>16</v>
      </c>
      <c r="D22" s="30">
        <v>28794</v>
      </c>
      <c r="E22" s="12">
        <f t="shared" si="0"/>
        <v>16</v>
      </c>
      <c r="F22" s="30">
        <v>9992</v>
      </c>
      <c r="G22" s="12">
        <f t="shared" si="2"/>
        <v>16</v>
      </c>
      <c r="H22" s="30">
        <v>28794</v>
      </c>
      <c r="I22" s="12">
        <f t="shared" si="3"/>
        <v>14</v>
      </c>
      <c r="M22" s="1"/>
    </row>
    <row r="23" spans="1:13" s="16" customFormat="1" ht="15" customHeight="1" x14ac:dyDescent="0.25">
      <c r="A23" s="11"/>
      <c r="B23" s="3"/>
      <c r="C23" s="37"/>
      <c r="D23" s="30"/>
      <c r="E23" s="3"/>
      <c r="F23" s="30"/>
      <c r="G23" s="3"/>
      <c r="H23" s="30"/>
      <c r="I23" s="3"/>
      <c r="M23" s="1"/>
    </row>
    <row r="24" spans="1:13" ht="15" customHeight="1" x14ac:dyDescent="0.25">
      <c r="A24" s="2"/>
      <c r="B24" s="3"/>
      <c r="C24" s="35"/>
      <c r="D24" s="29"/>
      <c r="E24" s="12"/>
      <c r="F24" s="29"/>
      <c r="G24" s="12"/>
      <c r="H24" s="29"/>
      <c r="I24" s="12"/>
    </row>
    <row r="25" spans="1:13" ht="15" customHeight="1" x14ac:dyDescent="0.25">
      <c r="A25" s="11" t="s">
        <v>16</v>
      </c>
      <c r="B25" s="3">
        <f>AVERAGE(B7:B19,B21:B22)</f>
        <v>15263.737333333333</v>
      </c>
      <c r="C25" s="38" t="s">
        <v>29</v>
      </c>
      <c r="D25" s="30">
        <f>AVERAGE(D7:D19,D21:D22)</f>
        <v>43021.432000000008</v>
      </c>
      <c r="E25" s="41" t="s">
        <v>29</v>
      </c>
      <c r="F25" s="30">
        <f>AVERAGE(F7:F19,F21:F22)</f>
        <v>19110.504000000001</v>
      </c>
      <c r="G25" s="41" t="s">
        <v>29</v>
      </c>
      <c r="H25" s="30">
        <f>AVERAGE(H7:H19,H21:H22)</f>
        <v>37985.991999999998</v>
      </c>
      <c r="I25" s="41" t="s">
        <v>29</v>
      </c>
    </row>
    <row r="26" spans="1:13" ht="15" customHeight="1" x14ac:dyDescent="0.25">
      <c r="A26" s="11" t="s">
        <v>17</v>
      </c>
      <c r="B26" s="3">
        <f>MEDIAN(B7:B19, B21:B22)</f>
        <v>15729</v>
      </c>
      <c r="C26" s="39" t="s">
        <v>29</v>
      </c>
      <c r="D26" s="30">
        <f>MEDIAN(D7:D19, D21:D22)</f>
        <v>42422.8</v>
      </c>
      <c r="E26" s="41" t="s">
        <v>29</v>
      </c>
      <c r="F26" s="30">
        <f>MEDIAN(F7:F19, F21:F22)</f>
        <v>20012</v>
      </c>
      <c r="G26" s="41" t="s">
        <v>29</v>
      </c>
      <c r="H26" s="30">
        <f>MEDIAN(H7:H19, H21:H22)</f>
        <v>35861</v>
      </c>
      <c r="I26" s="41" t="s">
        <v>29</v>
      </c>
    </row>
    <row r="27" spans="1:13" ht="12.5" x14ac:dyDescent="0.25">
      <c r="A27" s="11" t="s">
        <v>18</v>
      </c>
      <c r="B27" s="15">
        <f>+B20-B26</f>
        <v>-4107</v>
      </c>
      <c r="C27" s="40" t="s">
        <v>29</v>
      </c>
      <c r="D27" s="33">
        <f>+D20-D26</f>
        <v>-8712.8000000000029</v>
      </c>
      <c r="E27" s="42" t="s">
        <v>29</v>
      </c>
      <c r="F27" s="33">
        <f>+F20-F26</f>
        <v>-6183</v>
      </c>
      <c r="G27" s="42" t="s">
        <v>29</v>
      </c>
      <c r="H27" s="33">
        <f>+H20-H26</f>
        <v>-3085</v>
      </c>
      <c r="I27" s="42" t="s">
        <v>29</v>
      </c>
    </row>
    <row r="28" spans="1:13" ht="12.5" x14ac:dyDescent="0.25">
      <c r="A28" s="24" t="s">
        <v>27</v>
      </c>
      <c r="B28" s="24"/>
      <c r="C28" s="24"/>
      <c r="D28" s="24"/>
      <c r="E28" s="24"/>
      <c r="F28" s="24"/>
      <c r="G28" s="24"/>
      <c r="H28" s="24"/>
      <c r="I28" s="24"/>
      <c r="M28" s="19"/>
    </row>
    <row r="29" spans="1:13" ht="4" customHeight="1" x14ac:dyDescent="0.25">
      <c r="A29" s="43"/>
      <c r="B29" s="43"/>
      <c r="C29" s="43"/>
      <c r="D29" s="43"/>
      <c r="E29" s="43"/>
      <c r="F29" s="43"/>
      <c r="G29" s="43"/>
      <c r="H29" s="43"/>
      <c r="I29" s="43"/>
      <c r="M29" s="19"/>
    </row>
    <row r="30" spans="1:13" ht="26.5" customHeight="1" x14ac:dyDescent="0.25">
      <c r="A30" s="44" t="s">
        <v>30</v>
      </c>
      <c r="B30" s="44"/>
      <c r="C30" s="44"/>
      <c r="D30" s="44"/>
      <c r="E30" s="44"/>
      <c r="F30" s="44"/>
      <c r="G30" s="44"/>
      <c r="H30" s="44"/>
      <c r="I30" s="44"/>
    </row>
    <row r="31" spans="1:13" ht="12.75" customHeight="1" x14ac:dyDescent="0.25">
      <c r="A31" s="21"/>
    </row>
    <row r="32" spans="1:13" ht="12.75" customHeight="1" x14ac:dyDescent="0.25">
      <c r="A32" s="21"/>
    </row>
    <row r="36" spans="2:2" ht="12.75" customHeight="1" x14ac:dyDescent="0.25">
      <c r="B36" s="16"/>
    </row>
  </sheetData>
  <sortState xmlns:xlrd2="http://schemas.microsoft.com/office/spreadsheetml/2017/richdata2" ref="K34:P49">
    <sortCondition descending="1" ref="L34:L49"/>
  </sortState>
  <mergeCells count="1">
    <mergeCell ref="A30:I30"/>
  </mergeCells>
  <printOptions horizontalCentered="1" verticalCentered="1"/>
  <pageMargins left="0.45" right="0.45" top="0.75" bottom="0.75" header="0.25" footer="0.3"/>
  <pageSetup orientation="landscape" horizontalDpi="1200" verticalDpi="1200" r:id="rId1"/>
  <headerFooter scaleWithDoc="0">
    <oddHeader>&amp;C&amp;G</oddHeader>
    <oddFooter xml:space="preserve">&amp;R&amp;"+,Italic"&amp;8Office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Peer Group Comparison 25-26</vt:lpstr>
      <vt:lpstr>'Peer Group Comparison 25-26'!Print_Area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Data Digest: 2025-26 Academic Year Tuition &amp; Required Fees at Public Big Ten Universities</dc:title>
  <dc:creator>Yows, Kristina</dc:creator>
  <cp:lastModifiedBy>Yows, Kristina</cp:lastModifiedBy>
  <cp:lastPrinted>2026-03-02T00:52:13Z</cp:lastPrinted>
  <dcterms:created xsi:type="dcterms:W3CDTF">2015-12-04T21:49:47Z</dcterms:created>
  <dcterms:modified xsi:type="dcterms:W3CDTF">2026-03-02T00:52:41Z</dcterms:modified>
</cp:coreProperties>
</file>