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741D2705-7B77-4BAC-908B-6ADFF559131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30" r:id="rId1"/>
    <sheet name="By College 10-20-16" sheetId="9" state="hidden" r:id="rId2"/>
    <sheet name="By College 4-3-16" sheetId="7" state="hidden" r:id="rId3"/>
  </sheets>
  <definedNames>
    <definedName name="_xlnm.Print_Area" localSheetId="1">'By College 10-20-16'!$A$1:$L$57</definedName>
    <definedName name="_xlnm.Print_Area" localSheetId="2">'By College 4-3-16'!$A$1:$L$57</definedName>
    <definedName name="_xlnm.Print_Area" localSheetId="0">Table!$A$1:$K$59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30" l="1"/>
  <c r="D52" i="30"/>
  <c r="E52" i="30"/>
  <c r="F52" i="30"/>
  <c r="G52" i="30"/>
  <c r="H52" i="30"/>
  <c r="I52" i="30"/>
  <c r="J52" i="30"/>
  <c r="K52" i="30"/>
  <c r="B52" i="30"/>
  <c r="K54" i="30"/>
  <c r="J54" i="30"/>
  <c r="I54" i="30"/>
  <c r="H54" i="30"/>
  <c r="G54" i="30"/>
  <c r="F54" i="30"/>
  <c r="E54" i="30"/>
  <c r="D54" i="30"/>
  <c r="C54" i="30"/>
  <c r="B54" i="30"/>
  <c r="K53" i="30"/>
  <c r="J53" i="30"/>
  <c r="I53" i="30"/>
  <c r="H53" i="30"/>
  <c r="G53" i="30"/>
  <c r="F53" i="30"/>
  <c r="E53" i="30"/>
  <c r="D53" i="30"/>
  <c r="C53" i="30"/>
  <c r="B53" i="30"/>
  <c r="K51" i="30"/>
  <c r="J51" i="30"/>
  <c r="I51" i="30"/>
  <c r="H51" i="30"/>
  <c r="G51" i="30"/>
  <c r="F51" i="30"/>
  <c r="E51" i="30"/>
  <c r="D51" i="30"/>
  <c r="C51" i="30"/>
  <c r="B51" i="30"/>
  <c r="F55" i="30" l="1"/>
  <c r="E55" i="30"/>
  <c r="G55" i="30"/>
  <c r="H55" i="30"/>
  <c r="I55" i="30"/>
  <c r="B55" i="30"/>
  <c r="J55" i="30"/>
  <c r="C55" i="30"/>
  <c r="K55" i="30"/>
  <c r="D55" i="30"/>
  <c r="C51" i="9" l="1"/>
  <c r="C52" i="9"/>
  <c r="C53" i="9"/>
  <c r="C54" i="9"/>
  <c r="Q5" i="9"/>
  <c r="Q6" i="9"/>
  <c r="Q7" i="9"/>
  <c r="Q8" i="9"/>
  <c r="Q9" i="9"/>
  <c r="Q10" i="9"/>
  <c r="Q11" i="9"/>
  <c r="Q12" i="9"/>
  <c r="Q13" i="9"/>
  <c r="Q14" i="9"/>
  <c r="Q15" i="9"/>
  <c r="Q16" i="9"/>
  <c r="Q23" i="9"/>
  <c r="Q24" i="9"/>
  <c r="Q25" i="9"/>
  <c r="Q26" i="9"/>
  <c r="Q27" i="9"/>
  <c r="Q29" i="9"/>
  <c r="Q30" i="9"/>
  <c r="Q34" i="9"/>
  <c r="Q39" i="9"/>
  <c r="Q40" i="9"/>
  <c r="Q41" i="9"/>
  <c r="Q42" i="9"/>
  <c r="Q43" i="9"/>
  <c r="Q44" i="9"/>
  <c r="Q45" i="9"/>
  <c r="Q46" i="9"/>
  <c r="Q47" i="9"/>
  <c r="Q48" i="9"/>
  <c r="Q49" i="9"/>
  <c r="Q50" i="9"/>
  <c r="Q55" i="9"/>
  <c r="Q56" i="9"/>
  <c r="Q57" i="9"/>
  <c r="Q58" i="9"/>
  <c r="Q59" i="9"/>
  <c r="Q61" i="9"/>
  <c r="Q62" i="9"/>
  <c r="Q63" i="9"/>
  <c r="Q64" i="9"/>
  <c r="Q65" i="9"/>
  <c r="Q71" i="9"/>
  <c r="Q72" i="9"/>
  <c r="Q73" i="9"/>
  <c r="Q74" i="9"/>
  <c r="Q75" i="9" l="1"/>
  <c r="C55" i="9"/>
  <c r="Q35" i="9"/>
  <c r="Q51" i="9"/>
  <c r="Q67" i="9"/>
  <c r="Q17" i="9"/>
  <c r="AC67" i="9" l="1"/>
  <c r="AC75" i="9"/>
  <c r="AC51" i="9"/>
  <c r="AC35" i="9"/>
  <c r="R71" i="9" l="1"/>
  <c r="S71" i="9"/>
  <c r="T71" i="9"/>
  <c r="U71" i="9"/>
  <c r="V71" i="9"/>
  <c r="W71" i="9"/>
  <c r="X71" i="9"/>
  <c r="Y71" i="9"/>
  <c r="Z71" i="9"/>
  <c r="R72" i="9"/>
  <c r="S72" i="9"/>
  <c r="T72" i="9"/>
  <c r="U72" i="9"/>
  <c r="V72" i="9"/>
  <c r="W72" i="9"/>
  <c r="X72" i="9"/>
  <c r="Y72" i="9"/>
  <c r="Z72" i="9"/>
  <c r="R73" i="9"/>
  <c r="S73" i="9"/>
  <c r="T73" i="9"/>
  <c r="U73" i="9"/>
  <c r="V73" i="9"/>
  <c r="W73" i="9"/>
  <c r="X73" i="9"/>
  <c r="Y73" i="9"/>
  <c r="Z73" i="9"/>
  <c r="R74" i="9"/>
  <c r="S74" i="9"/>
  <c r="T74" i="9"/>
  <c r="U74" i="9"/>
  <c r="V74" i="9"/>
  <c r="W74" i="9"/>
  <c r="X74" i="9"/>
  <c r="Y74" i="9"/>
  <c r="Z74" i="9"/>
  <c r="AA74" i="9"/>
  <c r="AA73" i="9"/>
  <c r="AA72" i="9"/>
  <c r="AA71" i="9"/>
  <c r="R57" i="9"/>
  <c r="S57" i="9"/>
  <c r="T57" i="9"/>
  <c r="U57" i="9"/>
  <c r="V57" i="9"/>
  <c r="W57" i="9"/>
  <c r="X57" i="9"/>
  <c r="Y57" i="9"/>
  <c r="Z57" i="9"/>
  <c r="AA57" i="9"/>
  <c r="R55" i="9"/>
  <c r="S55" i="9"/>
  <c r="T55" i="9"/>
  <c r="U55" i="9"/>
  <c r="V55" i="9"/>
  <c r="W55" i="9"/>
  <c r="X55" i="9"/>
  <c r="Y55" i="9"/>
  <c r="Z55" i="9"/>
  <c r="R56" i="9"/>
  <c r="S56" i="9"/>
  <c r="T56" i="9"/>
  <c r="U56" i="9"/>
  <c r="V56" i="9"/>
  <c r="W56" i="9"/>
  <c r="X56" i="9"/>
  <c r="Y56" i="9"/>
  <c r="Z56" i="9"/>
  <c r="R58" i="9"/>
  <c r="S58" i="9"/>
  <c r="T58" i="9"/>
  <c r="U58" i="9"/>
  <c r="V58" i="9"/>
  <c r="W58" i="9"/>
  <c r="X58" i="9"/>
  <c r="Y58" i="9"/>
  <c r="Z58" i="9"/>
  <c r="R59" i="9"/>
  <c r="S59" i="9"/>
  <c r="T59" i="9"/>
  <c r="U59" i="9"/>
  <c r="V59" i="9"/>
  <c r="W59" i="9"/>
  <c r="X59" i="9"/>
  <c r="Y59" i="9"/>
  <c r="Z59" i="9"/>
  <c r="R61" i="9"/>
  <c r="S61" i="9"/>
  <c r="T61" i="9"/>
  <c r="U61" i="9"/>
  <c r="V61" i="9"/>
  <c r="W61" i="9"/>
  <c r="X61" i="9"/>
  <c r="Y61" i="9"/>
  <c r="Z61" i="9"/>
  <c r="R62" i="9"/>
  <c r="S62" i="9"/>
  <c r="T62" i="9"/>
  <c r="U62" i="9"/>
  <c r="V62" i="9"/>
  <c r="W62" i="9"/>
  <c r="X62" i="9"/>
  <c r="Y62" i="9"/>
  <c r="Z62" i="9"/>
  <c r="R63" i="9"/>
  <c r="S63" i="9"/>
  <c r="T63" i="9"/>
  <c r="U63" i="9"/>
  <c r="V63" i="9"/>
  <c r="W63" i="9"/>
  <c r="X63" i="9"/>
  <c r="Y63" i="9"/>
  <c r="Z63" i="9"/>
  <c r="R64" i="9"/>
  <c r="S64" i="9"/>
  <c r="T64" i="9"/>
  <c r="U64" i="9"/>
  <c r="V64" i="9"/>
  <c r="W64" i="9"/>
  <c r="X64" i="9"/>
  <c r="Y64" i="9"/>
  <c r="Z64" i="9"/>
  <c r="R65" i="9"/>
  <c r="S65" i="9"/>
  <c r="T65" i="9"/>
  <c r="U65" i="9"/>
  <c r="V65" i="9"/>
  <c r="W65" i="9"/>
  <c r="X65" i="9"/>
  <c r="Y65" i="9"/>
  <c r="Z65" i="9"/>
  <c r="AA65" i="9"/>
  <c r="AA64" i="9"/>
  <c r="AA63" i="9"/>
  <c r="AA62" i="9"/>
  <c r="AA61" i="9"/>
  <c r="AA59" i="9"/>
  <c r="AA58" i="9"/>
  <c r="AA56" i="9"/>
  <c r="AA55" i="9"/>
  <c r="R39" i="9"/>
  <c r="S39" i="9"/>
  <c r="T39" i="9"/>
  <c r="U39" i="9"/>
  <c r="V39" i="9"/>
  <c r="W39" i="9"/>
  <c r="X39" i="9"/>
  <c r="Y39" i="9"/>
  <c r="Z39" i="9"/>
  <c r="R40" i="9"/>
  <c r="S40" i="9"/>
  <c r="T40" i="9"/>
  <c r="U40" i="9"/>
  <c r="V40" i="9"/>
  <c r="W40" i="9"/>
  <c r="X40" i="9"/>
  <c r="Y40" i="9"/>
  <c r="Z40" i="9"/>
  <c r="R41" i="9"/>
  <c r="S41" i="9"/>
  <c r="T41" i="9"/>
  <c r="U41" i="9"/>
  <c r="V41" i="9"/>
  <c r="W41" i="9"/>
  <c r="X41" i="9"/>
  <c r="Y41" i="9"/>
  <c r="Z41" i="9"/>
  <c r="R42" i="9"/>
  <c r="S42" i="9"/>
  <c r="T42" i="9"/>
  <c r="U42" i="9"/>
  <c r="V42" i="9"/>
  <c r="W42" i="9"/>
  <c r="X42" i="9"/>
  <c r="Y42" i="9"/>
  <c r="Z42" i="9"/>
  <c r="R43" i="9"/>
  <c r="S43" i="9"/>
  <c r="T43" i="9"/>
  <c r="U43" i="9"/>
  <c r="V43" i="9"/>
  <c r="W43" i="9"/>
  <c r="X43" i="9"/>
  <c r="Y43" i="9"/>
  <c r="Z43" i="9"/>
  <c r="R44" i="9"/>
  <c r="S44" i="9"/>
  <c r="T44" i="9"/>
  <c r="U44" i="9"/>
  <c r="V44" i="9"/>
  <c r="W44" i="9"/>
  <c r="X44" i="9"/>
  <c r="Y44" i="9"/>
  <c r="Z44" i="9"/>
  <c r="R45" i="9"/>
  <c r="S45" i="9"/>
  <c r="T45" i="9"/>
  <c r="U45" i="9"/>
  <c r="V45" i="9"/>
  <c r="W45" i="9"/>
  <c r="X45" i="9"/>
  <c r="Y45" i="9"/>
  <c r="Z45" i="9"/>
  <c r="R46" i="9"/>
  <c r="S46" i="9"/>
  <c r="T46" i="9"/>
  <c r="U46" i="9"/>
  <c r="V46" i="9"/>
  <c r="W46" i="9"/>
  <c r="X46" i="9"/>
  <c r="Y46" i="9"/>
  <c r="Z46" i="9"/>
  <c r="R47" i="9"/>
  <c r="S47" i="9"/>
  <c r="T47" i="9"/>
  <c r="U47" i="9"/>
  <c r="V47" i="9"/>
  <c r="W47" i="9"/>
  <c r="X47" i="9"/>
  <c r="Y47" i="9"/>
  <c r="Z47" i="9"/>
  <c r="R48" i="9"/>
  <c r="S48" i="9"/>
  <c r="T48" i="9"/>
  <c r="U48" i="9"/>
  <c r="V48" i="9"/>
  <c r="W48" i="9"/>
  <c r="X48" i="9"/>
  <c r="Y48" i="9"/>
  <c r="Z48" i="9"/>
  <c r="R49" i="9"/>
  <c r="S49" i="9"/>
  <c r="T49" i="9"/>
  <c r="U49" i="9"/>
  <c r="V49" i="9"/>
  <c r="W49" i="9"/>
  <c r="X49" i="9"/>
  <c r="Y49" i="9"/>
  <c r="Z49" i="9"/>
  <c r="R50" i="9"/>
  <c r="S50" i="9"/>
  <c r="T50" i="9"/>
  <c r="U50" i="9"/>
  <c r="V50" i="9"/>
  <c r="W50" i="9"/>
  <c r="X50" i="9"/>
  <c r="Y50" i="9"/>
  <c r="Z50" i="9"/>
  <c r="AA50" i="9"/>
  <c r="AA49" i="9"/>
  <c r="AA48" i="9"/>
  <c r="AA47" i="9"/>
  <c r="AA46" i="9"/>
  <c r="AA45" i="9"/>
  <c r="AA44" i="9"/>
  <c r="AA43" i="9"/>
  <c r="AA42" i="9"/>
  <c r="AA41" i="9"/>
  <c r="AA40" i="9"/>
  <c r="AA39" i="9"/>
  <c r="R23" i="9"/>
  <c r="S23" i="9"/>
  <c r="T23" i="9"/>
  <c r="U23" i="9"/>
  <c r="V23" i="9"/>
  <c r="W23" i="9"/>
  <c r="X23" i="9"/>
  <c r="Y23" i="9"/>
  <c r="Z23" i="9"/>
  <c r="R24" i="9"/>
  <c r="S24" i="9"/>
  <c r="T24" i="9"/>
  <c r="U24" i="9"/>
  <c r="V24" i="9"/>
  <c r="W24" i="9"/>
  <c r="X24" i="9"/>
  <c r="Y24" i="9"/>
  <c r="Z24" i="9"/>
  <c r="R25" i="9"/>
  <c r="S25" i="9"/>
  <c r="T25" i="9"/>
  <c r="U25" i="9"/>
  <c r="V25" i="9"/>
  <c r="W25" i="9"/>
  <c r="X25" i="9"/>
  <c r="Y25" i="9"/>
  <c r="Z25" i="9"/>
  <c r="R26" i="9"/>
  <c r="S26" i="9"/>
  <c r="T26" i="9"/>
  <c r="U26" i="9"/>
  <c r="V26" i="9"/>
  <c r="W26" i="9"/>
  <c r="X26" i="9"/>
  <c r="Y26" i="9"/>
  <c r="Z26" i="9"/>
  <c r="R27" i="9"/>
  <c r="S27" i="9"/>
  <c r="T27" i="9"/>
  <c r="U27" i="9"/>
  <c r="V27" i="9"/>
  <c r="W27" i="9"/>
  <c r="X27" i="9"/>
  <c r="Y27" i="9"/>
  <c r="Z27" i="9"/>
  <c r="R29" i="9"/>
  <c r="S29" i="9"/>
  <c r="T29" i="9"/>
  <c r="U29" i="9"/>
  <c r="V29" i="9"/>
  <c r="W29" i="9"/>
  <c r="X29" i="9"/>
  <c r="Y29" i="9"/>
  <c r="Z29" i="9"/>
  <c r="R30" i="9"/>
  <c r="S30" i="9"/>
  <c r="T30" i="9"/>
  <c r="U30" i="9"/>
  <c r="V30" i="9"/>
  <c r="W30" i="9"/>
  <c r="X30" i="9"/>
  <c r="Y30" i="9"/>
  <c r="Z30" i="9"/>
  <c r="R34" i="9"/>
  <c r="S34" i="9"/>
  <c r="T34" i="9"/>
  <c r="U34" i="9"/>
  <c r="V34" i="9"/>
  <c r="W34" i="9"/>
  <c r="X34" i="9"/>
  <c r="Y34" i="9"/>
  <c r="Z34" i="9"/>
  <c r="AA34" i="9"/>
  <c r="AA30" i="9"/>
  <c r="AA29" i="9"/>
  <c r="AA27" i="9"/>
  <c r="AA26" i="9"/>
  <c r="AA25" i="9"/>
  <c r="AA24" i="9"/>
  <c r="AA23" i="9"/>
  <c r="U75" i="9" l="1"/>
  <c r="V75" i="9"/>
  <c r="W75" i="9"/>
  <c r="W51" i="9"/>
  <c r="X67" i="9"/>
  <c r="V35" i="9"/>
  <c r="S35" i="9"/>
  <c r="Y67" i="9"/>
  <c r="U35" i="9"/>
  <c r="Z35" i="9"/>
  <c r="R35" i="9"/>
  <c r="Y35" i="9"/>
  <c r="AA35" i="9"/>
  <c r="T35" i="9"/>
  <c r="X35" i="9"/>
  <c r="W35" i="9"/>
  <c r="Y51" i="9"/>
  <c r="U51" i="9"/>
  <c r="Z51" i="9"/>
  <c r="R51" i="9"/>
  <c r="T51" i="9"/>
  <c r="V51" i="9"/>
  <c r="V67" i="9"/>
  <c r="S75" i="9"/>
  <c r="X51" i="9"/>
  <c r="T75" i="9"/>
  <c r="T67" i="9"/>
  <c r="S51" i="9"/>
  <c r="AA67" i="9"/>
  <c r="X75" i="9"/>
  <c r="Z75" i="9"/>
  <c r="R75" i="9"/>
  <c r="S67" i="9"/>
  <c r="U67" i="9"/>
  <c r="W67" i="9"/>
  <c r="Z67" i="9"/>
  <c r="R67" i="9"/>
  <c r="Y75" i="9"/>
  <c r="AA75" i="9"/>
  <c r="AA51" i="9"/>
  <c r="R6" i="9"/>
  <c r="S6" i="9"/>
  <c r="T6" i="9"/>
  <c r="U6" i="9"/>
  <c r="V6" i="9"/>
  <c r="W6" i="9"/>
  <c r="X6" i="9"/>
  <c r="Y6" i="9"/>
  <c r="Z6" i="9"/>
  <c r="R7" i="9"/>
  <c r="S7" i="9"/>
  <c r="T7" i="9"/>
  <c r="U7" i="9"/>
  <c r="V7" i="9"/>
  <c r="W7" i="9"/>
  <c r="X7" i="9"/>
  <c r="Y7" i="9"/>
  <c r="Z7" i="9"/>
  <c r="R8" i="9"/>
  <c r="S8" i="9"/>
  <c r="T8" i="9"/>
  <c r="U8" i="9"/>
  <c r="V8" i="9"/>
  <c r="W8" i="9"/>
  <c r="X8" i="9"/>
  <c r="Y8" i="9"/>
  <c r="Z8" i="9"/>
  <c r="R9" i="9"/>
  <c r="S9" i="9"/>
  <c r="T9" i="9"/>
  <c r="U9" i="9"/>
  <c r="V9" i="9"/>
  <c r="W9" i="9"/>
  <c r="X9" i="9"/>
  <c r="Y9" i="9"/>
  <c r="Z9" i="9"/>
  <c r="R10" i="9"/>
  <c r="S10" i="9"/>
  <c r="T10" i="9"/>
  <c r="U10" i="9"/>
  <c r="V10" i="9"/>
  <c r="W10" i="9"/>
  <c r="X10" i="9"/>
  <c r="Y10" i="9"/>
  <c r="Z10" i="9"/>
  <c r="R11" i="9"/>
  <c r="S11" i="9"/>
  <c r="T11" i="9"/>
  <c r="U11" i="9"/>
  <c r="V11" i="9"/>
  <c r="W11" i="9"/>
  <c r="X11" i="9"/>
  <c r="Y11" i="9"/>
  <c r="Z11" i="9"/>
  <c r="R12" i="9"/>
  <c r="S12" i="9"/>
  <c r="T12" i="9"/>
  <c r="U12" i="9"/>
  <c r="V12" i="9"/>
  <c r="W12" i="9"/>
  <c r="X12" i="9"/>
  <c r="Y12" i="9"/>
  <c r="Z12" i="9"/>
  <c r="R13" i="9"/>
  <c r="S13" i="9"/>
  <c r="T13" i="9"/>
  <c r="U13" i="9"/>
  <c r="V13" i="9"/>
  <c r="W13" i="9"/>
  <c r="X13" i="9"/>
  <c r="Y13" i="9"/>
  <c r="Z13" i="9"/>
  <c r="R14" i="9"/>
  <c r="S14" i="9"/>
  <c r="T14" i="9"/>
  <c r="U14" i="9"/>
  <c r="V14" i="9"/>
  <c r="W14" i="9"/>
  <c r="X14" i="9"/>
  <c r="Y14" i="9"/>
  <c r="Z14" i="9"/>
  <c r="R15" i="9"/>
  <c r="S15" i="9"/>
  <c r="T15" i="9"/>
  <c r="U15" i="9"/>
  <c r="V15" i="9"/>
  <c r="W15" i="9"/>
  <c r="X15" i="9"/>
  <c r="Y15" i="9"/>
  <c r="Z15" i="9"/>
  <c r="R16" i="9"/>
  <c r="S16" i="9"/>
  <c r="T16" i="9"/>
  <c r="U16" i="9"/>
  <c r="V16" i="9"/>
  <c r="W16" i="9"/>
  <c r="X16" i="9"/>
  <c r="Y16" i="9"/>
  <c r="Z16" i="9"/>
  <c r="R5" i="9"/>
  <c r="S5" i="9"/>
  <c r="T5" i="9"/>
  <c r="U5" i="9"/>
  <c r="V5" i="9"/>
  <c r="W5" i="9"/>
  <c r="X5" i="9"/>
  <c r="Y5" i="9"/>
  <c r="Z5" i="9"/>
  <c r="AA16" i="9"/>
  <c r="AA15" i="9"/>
  <c r="AA14" i="9"/>
  <c r="AA13" i="9"/>
  <c r="AA12" i="9"/>
  <c r="AA11" i="9"/>
  <c r="AA10" i="9"/>
  <c r="AA9" i="9"/>
  <c r="AA8" i="9"/>
  <c r="AA7" i="9"/>
  <c r="AA6" i="9"/>
  <c r="AA5" i="9"/>
  <c r="T17" i="9" l="1"/>
  <c r="AA17" i="9"/>
  <c r="W17" i="9"/>
  <c r="S17" i="9"/>
  <c r="U17" i="9"/>
  <c r="Z17" i="9"/>
  <c r="R17" i="9"/>
  <c r="Y17" i="9"/>
  <c r="V17" i="9"/>
  <c r="X17" i="9"/>
  <c r="M51" i="9"/>
  <c r="M52" i="9"/>
  <c r="M53" i="9"/>
  <c r="M54" i="9"/>
  <c r="L54" i="9"/>
  <c r="K54" i="9"/>
  <c r="J54" i="9"/>
  <c r="I54" i="9"/>
  <c r="H54" i="9"/>
  <c r="G54" i="9"/>
  <c r="F54" i="9"/>
  <c r="E54" i="9"/>
  <c r="D54" i="9"/>
  <c r="L53" i="9"/>
  <c r="K53" i="9"/>
  <c r="J53" i="9"/>
  <c r="I53" i="9"/>
  <c r="H53" i="9"/>
  <c r="G53" i="9"/>
  <c r="F53" i="9"/>
  <c r="E53" i="9"/>
  <c r="D53" i="9"/>
  <c r="L52" i="9"/>
  <c r="K52" i="9"/>
  <c r="J52" i="9"/>
  <c r="I52" i="9"/>
  <c r="H52" i="9"/>
  <c r="G52" i="9"/>
  <c r="F52" i="9"/>
  <c r="E52" i="9"/>
  <c r="D52" i="9"/>
  <c r="L51" i="9"/>
  <c r="K51" i="9"/>
  <c r="J51" i="9"/>
  <c r="I51" i="9"/>
  <c r="H51" i="9"/>
  <c r="G51" i="9"/>
  <c r="F51" i="9"/>
  <c r="E51" i="9"/>
  <c r="D51" i="9"/>
  <c r="K70" i="9" l="1"/>
  <c r="D69" i="9"/>
  <c r="G68" i="9"/>
  <c r="F69" i="9"/>
  <c r="E70" i="9"/>
  <c r="M70" i="9"/>
  <c r="E68" i="9"/>
  <c r="E69" i="9"/>
  <c r="I67" i="9"/>
  <c r="F70" i="9"/>
  <c r="M69" i="9"/>
  <c r="F68" i="9"/>
  <c r="J67" i="9"/>
  <c r="G70" i="9"/>
  <c r="F67" i="9"/>
  <c r="G67" i="9"/>
  <c r="L70" i="9"/>
  <c r="H67" i="9"/>
  <c r="I68" i="9"/>
  <c r="M68" i="9"/>
  <c r="K67" i="9"/>
  <c r="J68" i="9"/>
  <c r="I69" i="9"/>
  <c r="H70" i="9"/>
  <c r="M67" i="9"/>
  <c r="G69" i="9"/>
  <c r="D67" i="9"/>
  <c r="L67" i="9"/>
  <c r="K68" i="9"/>
  <c r="J69" i="9"/>
  <c r="I70" i="9"/>
  <c r="L69" i="9"/>
  <c r="D70" i="9"/>
  <c r="H68" i="9"/>
  <c r="H69" i="9"/>
  <c r="E67" i="9"/>
  <c r="D68" i="9"/>
  <c r="L68" i="9"/>
  <c r="K69" i="9"/>
  <c r="J70" i="9"/>
  <c r="E55" i="9"/>
  <c r="F55" i="9"/>
  <c r="M55" i="9"/>
  <c r="H55" i="9"/>
  <c r="I55" i="9"/>
  <c r="J55" i="9"/>
  <c r="D55" i="9"/>
  <c r="G55" i="9"/>
  <c r="K55" i="9"/>
  <c r="L55" i="9"/>
  <c r="L54" i="7"/>
  <c r="K54" i="7"/>
  <c r="J54" i="7"/>
  <c r="I54" i="7"/>
  <c r="H54" i="7"/>
  <c r="G54" i="7"/>
  <c r="F54" i="7"/>
  <c r="E54" i="7"/>
  <c r="D54" i="7"/>
  <c r="C54" i="7"/>
  <c r="L53" i="7"/>
  <c r="K53" i="7"/>
  <c r="J53" i="7"/>
  <c r="I53" i="7"/>
  <c r="H53" i="7"/>
  <c r="G53" i="7"/>
  <c r="F53" i="7"/>
  <c r="E53" i="7"/>
  <c r="D53" i="7"/>
  <c r="C53" i="7"/>
  <c r="L52" i="7"/>
  <c r="K52" i="7"/>
  <c r="J52" i="7"/>
  <c r="I52" i="7"/>
  <c r="H52" i="7"/>
  <c r="G52" i="7"/>
  <c r="F52" i="7"/>
  <c r="E52" i="7"/>
  <c r="D52" i="7"/>
  <c r="C52" i="7"/>
  <c r="L51" i="7"/>
  <c r="K51" i="7"/>
  <c r="J51" i="7"/>
  <c r="I51" i="7"/>
  <c r="H51" i="7"/>
  <c r="G51" i="7"/>
  <c r="F51" i="7"/>
  <c r="E51" i="7"/>
  <c r="D51" i="7"/>
  <c r="C51" i="7"/>
  <c r="C55" i="7" l="1"/>
  <c r="K55" i="7"/>
  <c r="F55" i="7"/>
  <c r="J55" i="7"/>
  <c r="D55" i="7"/>
  <c r="H55" i="7"/>
  <c r="L55" i="7"/>
  <c r="G55" i="7"/>
  <c r="E55" i="7"/>
  <c r="I55" i="7"/>
</calcChain>
</file>

<file path=xl/sharedStrings.xml><?xml version="1.0" encoding="utf-8"?>
<sst xmlns="http://schemas.openxmlformats.org/spreadsheetml/2006/main" count="269" uniqueCount="51">
  <si>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</si>
  <si>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</si>
  <si>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</si>
  <si>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</si>
  <si>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</si>
  <si>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</si>
  <si>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</si>
  <si>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</si>
  <si>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</si>
  <si>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2005-06</t>
  </si>
  <si>
    <t>College of Liberal Arts &amp; Sciences</t>
  </si>
  <si>
    <t>Bachelor's</t>
  </si>
  <si>
    <t>Master's</t>
  </si>
  <si>
    <t>Doctorate</t>
  </si>
  <si>
    <t>College of Business</t>
  </si>
  <si>
    <t>College of Dentistry</t>
  </si>
  <si>
    <t>Professional</t>
  </si>
  <si>
    <t>College of Education</t>
  </si>
  <si>
    <t>College of Engineering</t>
  </si>
  <si>
    <t>College of Law</t>
  </si>
  <si>
    <t>College of Medicine</t>
  </si>
  <si>
    <t>College of Nursing</t>
  </si>
  <si>
    <t>College of Pharmacy</t>
  </si>
  <si>
    <t>College of Public Health</t>
  </si>
  <si>
    <t>Graduate College</t>
  </si>
  <si>
    <t>University College</t>
  </si>
  <si>
    <t>Degree Program Completions by College</t>
  </si>
  <si>
    <t>Total</t>
  </si>
  <si>
    <t xml:space="preserve">Source: MAUI Census Snapshot/Registrar's Data Warehouse. </t>
  </si>
  <si>
    <t>Note: Counts unique programs of study completed.  A student who completed multiple programs of study (e.g. English and History) might have earned a single degree (e.g Bachelor of Arts) and would be counted only once in a count of degrees.  Data for previous years may be updated (increased) in subsequent reports due to late conferral of degrees for prevous sessions.</t>
  </si>
  <si>
    <t>2015-16</t>
  </si>
  <si>
    <t>B</t>
  </si>
  <si>
    <t>M</t>
  </si>
  <si>
    <t>D</t>
  </si>
  <si>
    <t>P</t>
  </si>
  <si>
    <t>IPEDS 15-16</t>
  </si>
  <si>
    <t xml:space="preserve">Source: MAUI </t>
  </si>
  <si>
    <t>2016-17</t>
  </si>
  <si>
    <t>2017-18</t>
  </si>
  <si>
    <t xml:space="preserve">Degree Program Completions by College </t>
  </si>
  <si>
    <t>2018-19</t>
  </si>
  <si>
    <t>2019-20</t>
  </si>
  <si>
    <t>2020-21</t>
  </si>
  <si>
    <t>2021-22</t>
  </si>
  <si>
    <t>2022-23</t>
  </si>
  <si>
    <t>2023-24</t>
  </si>
  <si>
    <t>2024-25</t>
  </si>
  <si>
    <t>College</t>
  </si>
  <si>
    <t xml:space="preserve">Note: Counts unique programs of study completed.  A student who completed multiple programs of study (e.g. English and History) might have earned a single </t>
  </si>
  <si>
    <t xml:space="preserve">degree (e.g Bachelor of Arts) and would be counted only once in a count of degrees.  Data for previous years may be updated (increased) in subsequent </t>
  </si>
  <si>
    <t>reports due to late conferral of degrees for previous sessions.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</si>
</sst>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dotted">
        <color theme="0" tint="-0.3499862666707357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4" fillId="0" borderId="0" xfId="0" applyFont="1"/>
    <xf numFmtId="1" fontId="2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1" xfId="0" applyNumberFormat="1" applyFont="1" applyBorder="1" applyAlignment="1">
      <alignment horizontal="left"/>
    </xf>
    <xf numFmtId="0" fontId="3" fillId="0" borderId="1" xfId="0" applyFont="1" applyBorder="1"/>
    <xf numFmtId="1" fontId="2" fillId="0" borderId="1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left"/>
    </xf>
    <xf numFmtId="3" fontId="3" fillId="0" borderId="0" xfId="1" applyNumberFormat="1" applyFont="1" applyBorder="1" applyAlignment="1">
      <alignment horizontal="right" indent="1"/>
    </xf>
    <xf numFmtId="1" fontId="3" fillId="0" borderId="1" xfId="0" applyNumberFormat="1" applyFont="1" applyBorder="1" applyAlignment="1">
      <alignment horizontal="left"/>
    </xf>
    <xf numFmtId="3" fontId="3" fillId="0" borderId="1" xfId="1" applyNumberFormat="1" applyFont="1" applyBorder="1" applyAlignment="1">
      <alignment horizontal="right" indent="1"/>
    </xf>
    <xf numFmtId="3" fontId="4" fillId="0" borderId="0" xfId="0" applyNumberFormat="1" applyFont="1"/>
    <xf numFmtId="3" fontId="4" fillId="0" borderId="1" xfId="0" applyNumberFormat="1" applyFont="1" applyBorder="1"/>
    <xf numFmtId="0" fontId="6" fillId="0" borderId="0" xfId="0" applyFont="1" applyAlignment="1">
      <alignment horizontal="centerContinuous" wrapText="1"/>
    </xf>
    <xf numFmtId="1" fontId="7" fillId="0" borderId="0" xfId="0" applyNumberFormat="1" applyFont="1" applyAlignment="1">
      <alignment horizontal="centerContinuous" vertical="top" wrapText="1"/>
    </xf>
    <xf numFmtId="1" fontId="6" fillId="0" borderId="0" xfId="0" applyNumberFormat="1" applyFont="1" applyAlignment="1">
      <alignment horizontal="centerContinuous" wrapText="1"/>
    </xf>
    <xf numFmtId="1" fontId="2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8" fillId="0" borderId="1" xfId="0" applyNumberFormat="1" applyFont="1" applyBorder="1"/>
    <xf numFmtId="49" fontId="4" fillId="0" borderId="0" xfId="0" applyNumberFormat="1" applyFont="1"/>
    <xf numFmtId="1" fontId="3" fillId="0" borderId="1" xfId="0" applyNumberFormat="1" applyFont="1" applyBorder="1"/>
    <xf numFmtId="0" fontId="8" fillId="0" borderId="0" xfId="0" applyFont="1"/>
    <xf numFmtId="3" fontId="8" fillId="0" borderId="0" xfId="0" applyNumberFormat="1" applyFont="1"/>
    <xf numFmtId="0" fontId="10" fillId="0" borderId="2" xfId="5" applyFont="1" applyBorder="1" applyAlignment="1">
      <alignment horizontal="right" wrapText="1"/>
    </xf>
    <xf numFmtId="0" fontId="10" fillId="0" borderId="3" xfId="5" applyFont="1" applyBorder="1" applyAlignment="1">
      <alignment horizontal="right" wrapText="1"/>
    </xf>
    <xf numFmtId="0" fontId="0" fillId="0" borderId="0" xfId="0" applyAlignment="1">
      <alignment horizontal="centerContinuous"/>
    </xf>
    <xf numFmtId="3" fontId="3" fillId="0" borderId="0" xfId="1" applyNumberFormat="1" applyFont="1" applyBorder="1" applyAlignment="1">
      <alignment horizontal="right"/>
    </xf>
    <xf numFmtId="1" fontId="3" fillId="0" borderId="0" xfId="0" applyNumberFormat="1" applyFont="1" applyAlignment="1">
      <alignment horizontal="left" indent="2"/>
    </xf>
    <xf numFmtId="0" fontId="3" fillId="0" borderId="0" xfId="0" applyFont="1" applyAlignment="1">
      <alignment horizontal="left" indent="2"/>
    </xf>
    <xf numFmtId="1" fontId="3" fillId="0" borderId="1" xfId="0" applyNumberFormat="1" applyFont="1" applyBorder="1" applyAlignment="1">
      <alignment horizontal="left" indent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" fontId="3" fillId="0" borderId="4" xfId="0" applyNumberFormat="1" applyFont="1" applyBorder="1" applyAlignment="1">
      <alignment horizontal="left" indent="2"/>
    </xf>
    <xf numFmtId="3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2"/>
    </xf>
    <xf numFmtId="0" fontId="4" fillId="0" borderId="0" xfId="0" applyFont="1" applyAlignment="1">
      <alignment horizontal="left" wrapText="1"/>
    </xf>
  </cellXfs>
  <cellStyles count="6">
    <cellStyle name="Comma" xfId="1" builtinId="3"/>
    <cellStyle name="Currency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_By College 10-20-1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f"/></Relationships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3AE5-920E-4EA5-8A5D-2FFEE7E86B53}">
  <sheetPr>
    <pageSetUpPr fitToPage="1"/>
  </sheetPr>
  <dimension ref="A1:L60"/>
  <sheetViews>
    <sheetView tabSelected="1" workbookViewId="0">
      <pane xSplit="1" ySplit="3" topLeftCell="B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10" x14ac:dyDescent="0.2"/>
  <cols>
    <col min="1" max="1" width="18.6640625" style="1" customWidth="1"/>
    <col min="2" max="11" width="8.58203125" style="1" customWidth="1"/>
    <col min="12" max="12" width="7.25" style="1" customWidth="1"/>
    <col min="13" max="13" width="5.5" style="1" customWidth="1"/>
    <col min="14" max="16384" width="9" style="1"/>
  </cols>
  <sheetData>
    <row r="1" spans="1:12" customFormat="1" ht="14" x14ac:dyDescent="0.3">
      <c r="A1" s="15" t="s">
        <v>39</v>
      </c>
      <c r="B1" s="14"/>
      <c r="C1" s="14"/>
      <c r="D1" s="14"/>
      <c r="E1" s="16"/>
      <c r="F1" s="14"/>
      <c r="G1" s="14"/>
      <c r="H1" s="14"/>
      <c r="I1" s="14"/>
      <c r="J1" s="26"/>
      <c r="K1" s="26"/>
    </row>
    <row r="2" spans="1:12" customFormat="1" ht="6" customHeight="1" x14ac:dyDescent="0.3">
      <c r="A2" s="15"/>
      <c r="B2" s="14"/>
      <c r="C2" s="14"/>
      <c r="D2" s="14"/>
      <c r="E2" s="16"/>
      <c r="F2" s="14"/>
      <c r="G2" s="14"/>
      <c r="H2" s="14"/>
      <c r="I2" s="14"/>
    </row>
    <row r="3" spans="1:12" ht="10.5" x14ac:dyDescent="0.25">
      <c r="A3" s="5" t="s">
        <v>47</v>
      </c>
      <c r="B3" s="7" t="s">
        <v>30</v>
      </c>
      <c r="C3" s="7" t="s">
        <v>37</v>
      </c>
      <c r="D3" s="7" t="s">
        <v>38</v>
      </c>
      <c r="E3" s="7" t="s">
        <v>40</v>
      </c>
      <c r="F3" s="7" t="s">
        <v>41</v>
      </c>
      <c r="G3" s="7" t="s">
        <v>42</v>
      </c>
      <c r="H3" s="7" t="s">
        <v>43</v>
      </c>
      <c r="I3" s="7" t="s">
        <v>44</v>
      </c>
      <c r="J3" s="7" t="s">
        <v>45</v>
      </c>
      <c r="K3" s="7" t="s">
        <v>46</v>
      </c>
    </row>
    <row r="4" spans="1:12" ht="10.5" x14ac:dyDescent="0.25">
      <c r="A4" s="2" t="s">
        <v>10</v>
      </c>
      <c r="B4" s="4"/>
      <c r="C4" s="4"/>
      <c r="D4" s="4"/>
      <c r="E4" s="4"/>
      <c r="F4" s="4"/>
    </row>
    <row r="5" spans="1:12" x14ac:dyDescent="0.2">
      <c r="A5" s="28" t="s">
        <v>11</v>
      </c>
      <c r="B5" s="27">
        <v>3310</v>
      </c>
      <c r="C5" s="27">
        <v>3288</v>
      </c>
      <c r="D5" s="27">
        <v>3134</v>
      </c>
      <c r="E5" s="27">
        <v>3571</v>
      </c>
      <c r="F5" s="27">
        <v>3763</v>
      </c>
      <c r="G5" s="27">
        <v>3572</v>
      </c>
      <c r="H5" s="27">
        <v>3257</v>
      </c>
      <c r="I5" s="27">
        <v>3299</v>
      </c>
      <c r="J5" s="27">
        <v>3125</v>
      </c>
      <c r="K5" s="27">
        <v>3405</v>
      </c>
    </row>
    <row r="6" spans="1:12" x14ac:dyDescent="0.2">
      <c r="A6" s="28" t="s">
        <v>12</v>
      </c>
      <c r="B6" s="27">
        <v>483</v>
      </c>
      <c r="C6" s="27">
        <v>494</v>
      </c>
      <c r="D6" s="27">
        <v>440</v>
      </c>
      <c r="E6" s="27">
        <v>484</v>
      </c>
      <c r="F6" s="27">
        <v>448</v>
      </c>
      <c r="G6" s="27">
        <v>480</v>
      </c>
      <c r="H6" s="27">
        <v>456</v>
      </c>
      <c r="I6" s="27">
        <v>541</v>
      </c>
      <c r="J6" s="27">
        <v>434</v>
      </c>
      <c r="K6" s="27">
        <v>478</v>
      </c>
    </row>
    <row r="7" spans="1:12" x14ac:dyDescent="0.2">
      <c r="A7" s="33" t="s">
        <v>13</v>
      </c>
      <c r="B7" s="34">
        <v>187</v>
      </c>
      <c r="C7" s="34">
        <v>166</v>
      </c>
      <c r="D7" s="34">
        <v>167</v>
      </c>
      <c r="E7" s="34">
        <v>153</v>
      </c>
      <c r="F7" s="34">
        <v>156</v>
      </c>
      <c r="G7" s="34">
        <v>137</v>
      </c>
      <c r="H7" s="34">
        <v>153</v>
      </c>
      <c r="I7" s="34">
        <v>119</v>
      </c>
      <c r="J7" s="34">
        <v>141</v>
      </c>
      <c r="K7" s="34">
        <v>142</v>
      </c>
    </row>
    <row r="8" spans="1:12" ht="10.5" x14ac:dyDescent="0.25">
      <c r="A8" s="2" t="s">
        <v>14</v>
      </c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2" x14ac:dyDescent="0.2">
      <c r="A9" s="28" t="s">
        <v>11</v>
      </c>
      <c r="B9" s="27">
        <v>1213</v>
      </c>
      <c r="C9" s="27">
        <v>1135</v>
      </c>
      <c r="D9" s="27">
        <v>1064</v>
      </c>
      <c r="E9" s="27">
        <v>1228</v>
      </c>
      <c r="F9" s="27">
        <v>1347</v>
      </c>
      <c r="G9" s="27">
        <v>1248</v>
      </c>
      <c r="H9" s="27">
        <v>1163</v>
      </c>
      <c r="I9" s="27">
        <v>1295</v>
      </c>
      <c r="J9" s="27">
        <v>1322</v>
      </c>
      <c r="K9" s="27">
        <v>1406</v>
      </c>
    </row>
    <row r="10" spans="1:12" x14ac:dyDescent="0.2">
      <c r="A10" s="28" t="s">
        <v>12</v>
      </c>
      <c r="B10" s="27">
        <v>389</v>
      </c>
      <c r="C10" s="27">
        <v>328</v>
      </c>
      <c r="D10" s="27">
        <v>408</v>
      </c>
      <c r="E10" s="27">
        <v>420</v>
      </c>
      <c r="F10" s="27">
        <v>489</v>
      </c>
      <c r="G10" s="27">
        <v>570</v>
      </c>
      <c r="H10" s="27">
        <v>567</v>
      </c>
      <c r="I10" s="27">
        <v>679</v>
      </c>
      <c r="J10" s="27">
        <v>734</v>
      </c>
      <c r="K10" s="27">
        <v>628</v>
      </c>
    </row>
    <row r="11" spans="1:12" x14ac:dyDescent="0.2">
      <c r="A11" s="33" t="s">
        <v>13</v>
      </c>
      <c r="B11" s="34">
        <v>15</v>
      </c>
      <c r="C11" s="34">
        <v>19</v>
      </c>
      <c r="D11" s="34">
        <v>13</v>
      </c>
      <c r="E11" s="34">
        <v>15</v>
      </c>
      <c r="F11" s="34">
        <v>14</v>
      </c>
      <c r="G11" s="34">
        <v>9</v>
      </c>
      <c r="H11" s="34">
        <v>14</v>
      </c>
      <c r="I11" s="34">
        <v>16</v>
      </c>
      <c r="J11" s="34">
        <v>16</v>
      </c>
      <c r="K11" s="34">
        <v>10</v>
      </c>
      <c r="L11" s="9"/>
    </row>
    <row r="12" spans="1:12" ht="10.5" x14ac:dyDescent="0.25">
      <c r="A12" s="2" t="s">
        <v>15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spans="1:12" x14ac:dyDescent="0.2">
      <c r="A13" s="29" t="s">
        <v>12</v>
      </c>
      <c r="B13" s="27">
        <v>17</v>
      </c>
      <c r="C13" s="27">
        <v>17</v>
      </c>
      <c r="D13" s="27">
        <v>15</v>
      </c>
      <c r="E13" s="27">
        <v>12</v>
      </c>
      <c r="F13" s="27">
        <v>20</v>
      </c>
      <c r="G13" s="27">
        <v>11</v>
      </c>
      <c r="H13" s="27">
        <v>13</v>
      </c>
      <c r="I13" s="27">
        <v>20</v>
      </c>
      <c r="J13" s="27">
        <v>14</v>
      </c>
      <c r="K13" s="27">
        <v>20</v>
      </c>
    </row>
    <row r="14" spans="1:12" x14ac:dyDescent="0.2">
      <c r="A14" s="29" t="s">
        <v>13</v>
      </c>
      <c r="B14" s="27">
        <v>0</v>
      </c>
      <c r="C14" s="27">
        <v>1</v>
      </c>
      <c r="D14" s="27">
        <v>2</v>
      </c>
      <c r="E14" s="27">
        <v>2</v>
      </c>
      <c r="F14" s="27">
        <v>3</v>
      </c>
      <c r="G14" s="27">
        <v>2</v>
      </c>
      <c r="H14" s="27">
        <v>6</v>
      </c>
      <c r="I14" s="27">
        <v>2</v>
      </c>
      <c r="J14" s="27">
        <v>2</v>
      </c>
      <c r="K14" s="27">
        <v>0</v>
      </c>
    </row>
    <row r="15" spans="1:12" x14ac:dyDescent="0.2">
      <c r="A15" s="33" t="s">
        <v>16</v>
      </c>
      <c r="B15" s="34">
        <v>74</v>
      </c>
      <c r="C15" s="34">
        <v>82</v>
      </c>
      <c r="D15" s="34">
        <v>80</v>
      </c>
      <c r="E15" s="34">
        <v>82</v>
      </c>
      <c r="F15" s="34">
        <v>84</v>
      </c>
      <c r="G15" s="34">
        <v>81</v>
      </c>
      <c r="H15" s="34">
        <v>82</v>
      </c>
      <c r="I15" s="34">
        <v>86</v>
      </c>
      <c r="J15" s="34">
        <v>77</v>
      </c>
      <c r="K15" s="34">
        <v>88</v>
      </c>
    </row>
    <row r="16" spans="1:12" ht="10.5" x14ac:dyDescent="0.25">
      <c r="A16" s="2" t="s">
        <v>17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x14ac:dyDescent="0.2">
      <c r="A17" s="28" t="s">
        <v>11</v>
      </c>
      <c r="B17" s="27">
        <v>94</v>
      </c>
      <c r="C17" s="27">
        <v>116</v>
      </c>
      <c r="D17" s="27">
        <v>86</v>
      </c>
      <c r="E17" s="27">
        <v>129</v>
      </c>
      <c r="F17" s="27">
        <v>181</v>
      </c>
      <c r="G17" s="27">
        <v>212</v>
      </c>
      <c r="H17" s="27">
        <v>214</v>
      </c>
      <c r="I17" s="27">
        <v>269</v>
      </c>
      <c r="J17" s="27">
        <v>262</v>
      </c>
      <c r="K17" s="27">
        <v>253</v>
      </c>
    </row>
    <row r="18" spans="1:11" x14ac:dyDescent="0.2">
      <c r="A18" s="28" t="s">
        <v>12</v>
      </c>
      <c r="B18" s="27">
        <v>118</v>
      </c>
      <c r="C18" s="27">
        <v>103</v>
      </c>
      <c r="D18" s="27">
        <v>94</v>
      </c>
      <c r="E18" s="27">
        <v>109</v>
      </c>
      <c r="F18" s="27">
        <v>135</v>
      </c>
      <c r="G18" s="27">
        <v>132</v>
      </c>
      <c r="H18" s="27">
        <v>181</v>
      </c>
      <c r="I18" s="27">
        <v>155</v>
      </c>
      <c r="J18" s="27">
        <v>143</v>
      </c>
      <c r="K18" s="27">
        <v>128</v>
      </c>
    </row>
    <row r="19" spans="1:11" x14ac:dyDescent="0.2">
      <c r="A19" s="33" t="s">
        <v>13</v>
      </c>
      <c r="B19" s="34">
        <v>56</v>
      </c>
      <c r="C19" s="34">
        <v>46</v>
      </c>
      <c r="D19" s="34">
        <v>42</v>
      </c>
      <c r="E19" s="34">
        <v>53</v>
      </c>
      <c r="F19" s="34">
        <v>54</v>
      </c>
      <c r="G19" s="34">
        <v>51</v>
      </c>
      <c r="H19" s="34">
        <v>47</v>
      </c>
      <c r="I19" s="34">
        <v>51</v>
      </c>
      <c r="J19" s="34">
        <v>38</v>
      </c>
      <c r="K19" s="34">
        <v>42</v>
      </c>
    </row>
    <row r="20" spans="1:11" ht="10.5" x14ac:dyDescent="0.25">
      <c r="A20" s="2" t="s">
        <v>18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x14ac:dyDescent="0.2">
      <c r="A21" s="28" t="s">
        <v>11</v>
      </c>
      <c r="B21" s="27">
        <v>392</v>
      </c>
      <c r="C21" s="27">
        <v>427</v>
      </c>
      <c r="D21" s="27">
        <v>419</v>
      </c>
      <c r="E21" s="27">
        <v>458</v>
      </c>
      <c r="F21" s="27">
        <v>498</v>
      </c>
      <c r="G21" s="27">
        <v>459</v>
      </c>
      <c r="H21" s="27">
        <v>399</v>
      </c>
      <c r="I21" s="27">
        <v>432</v>
      </c>
      <c r="J21" s="27">
        <v>394</v>
      </c>
      <c r="K21" s="27">
        <v>328</v>
      </c>
    </row>
    <row r="22" spans="1:11" x14ac:dyDescent="0.2">
      <c r="A22" s="28" t="s">
        <v>12</v>
      </c>
      <c r="B22" s="27">
        <v>68</v>
      </c>
      <c r="C22" s="27">
        <v>63</v>
      </c>
      <c r="D22" s="27">
        <v>67</v>
      </c>
      <c r="E22" s="27">
        <v>41</v>
      </c>
      <c r="F22" s="27">
        <v>69</v>
      </c>
      <c r="G22" s="27">
        <v>70</v>
      </c>
      <c r="H22" s="27">
        <v>65</v>
      </c>
      <c r="I22" s="27">
        <v>64</v>
      </c>
      <c r="J22" s="27">
        <v>55</v>
      </c>
      <c r="K22" s="27">
        <v>73</v>
      </c>
    </row>
    <row r="23" spans="1:11" x14ac:dyDescent="0.2">
      <c r="A23" s="33" t="s">
        <v>13</v>
      </c>
      <c r="B23" s="34">
        <v>37</v>
      </c>
      <c r="C23" s="34">
        <v>55</v>
      </c>
      <c r="D23" s="34">
        <v>37</v>
      </c>
      <c r="E23" s="34">
        <v>37</v>
      </c>
      <c r="F23" s="34">
        <v>31</v>
      </c>
      <c r="G23" s="34">
        <v>39</v>
      </c>
      <c r="H23" s="34">
        <v>34</v>
      </c>
      <c r="I23" s="34">
        <v>43</v>
      </c>
      <c r="J23" s="34">
        <v>30</v>
      </c>
      <c r="K23" s="34">
        <v>35</v>
      </c>
    </row>
    <row r="24" spans="1:11" ht="10.5" x14ac:dyDescent="0.25">
      <c r="A24" s="2" t="s">
        <v>19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">
      <c r="A25" s="28" t="s">
        <v>12</v>
      </c>
      <c r="B25" s="27">
        <v>4</v>
      </c>
      <c r="C25" s="27">
        <v>8</v>
      </c>
      <c r="D25" s="27">
        <v>4</v>
      </c>
      <c r="E25" s="27">
        <v>9</v>
      </c>
      <c r="F25" s="27">
        <v>6</v>
      </c>
      <c r="G25" s="27">
        <v>5</v>
      </c>
      <c r="H25" s="27">
        <v>1</v>
      </c>
      <c r="I25" s="27">
        <v>5</v>
      </c>
      <c r="J25" s="27">
        <v>3</v>
      </c>
      <c r="K25" s="27">
        <v>1</v>
      </c>
    </row>
    <row r="26" spans="1:11" x14ac:dyDescent="0.2">
      <c r="A26" s="28" t="s">
        <v>13</v>
      </c>
      <c r="B26" s="27">
        <v>0</v>
      </c>
      <c r="C26" s="27">
        <v>0</v>
      </c>
      <c r="D26" s="27">
        <v>0</v>
      </c>
      <c r="E26" s="27">
        <v>2</v>
      </c>
      <c r="F26" s="27">
        <v>1</v>
      </c>
      <c r="G26" s="27">
        <v>1</v>
      </c>
      <c r="H26" s="27">
        <v>2</v>
      </c>
      <c r="I26" s="27">
        <v>1</v>
      </c>
      <c r="J26" s="27">
        <v>0</v>
      </c>
      <c r="K26" s="27">
        <v>0</v>
      </c>
    </row>
    <row r="27" spans="1:11" x14ac:dyDescent="0.2">
      <c r="A27" s="35" t="s">
        <v>16</v>
      </c>
      <c r="B27" s="34">
        <v>103</v>
      </c>
      <c r="C27" s="34">
        <v>136</v>
      </c>
      <c r="D27" s="34">
        <v>141</v>
      </c>
      <c r="E27" s="34">
        <v>141</v>
      </c>
      <c r="F27" s="34">
        <v>133</v>
      </c>
      <c r="G27" s="34">
        <v>137</v>
      </c>
      <c r="H27" s="34">
        <v>161</v>
      </c>
      <c r="I27" s="34">
        <v>168</v>
      </c>
      <c r="J27" s="34">
        <v>173</v>
      </c>
      <c r="K27" s="34">
        <v>161</v>
      </c>
    </row>
    <row r="28" spans="1:11" ht="10.5" x14ac:dyDescent="0.25">
      <c r="A28" s="2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1" x14ac:dyDescent="0.2">
      <c r="A29" s="29" t="s">
        <v>11</v>
      </c>
      <c r="B29" s="27">
        <v>115</v>
      </c>
      <c r="C29" s="27">
        <v>108</v>
      </c>
      <c r="D29" s="27">
        <v>122</v>
      </c>
      <c r="E29" s="27">
        <v>121</v>
      </c>
      <c r="F29" s="27">
        <v>115</v>
      </c>
      <c r="G29" s="27">
        <v>117</v>
      </c>
      <c r="H29" s="27">
        <v>108</v>
      </c>
      <c r="I29" s="27">
        <v>111</v>
      </c>
      <c r="J29" s="27">
        <v>113</v>
      </c>
      <c r="K29" s="27">
        <v>139</v>
      </c>
    </row>
    <row r="30" spans="1:11" x14ac:dyDescent="0.2">
      <c r="A30" s="28" t="s">
        <v>12</v>
      </c>
      <c r="B30" s="27">
        <v>15</v>
      </c>
      <c r="C30" s="27">
        <v>33</v>
      </c>
      <c r="D30" s="27">
        <v>34</v>
      </c>
      <c r="E30" s="27">
        <v>33</v>
      </c>
      <c r="F30" s="27">
        <v>40</v>
      </c>
      <c r="G30" s="27">
        <v>44</v>
      </c>
      <c r="H30" s="27">
        <v>51</v>
      </c>
      <c r="I30" s="27">
        <v>57</v>
      </c>
      <c r="J30" s="27">
        <v>55</v>
      </c>
      <c r="K30" s="27">
        <v>61</v>
      </c>
    </row>
    <row r="31" spans="1:11" x14ac:dyDescent="0.2">
      <c r="A31" s="28" t="s">
        <v>13</v>
      </c>
      <c r="B31" s="27">
        <v>60</v>
      </c>
      <c r="C31" s="27">
        <v>58</v>
      </c>
      <c r="D31" s="27">
        <v>60</v>
      </c>
      <c r="E31" s="27">
        <v>54</v>
      </c>
      <c r="F31" s="27">
        <v>57</v>
      </c>
      <c r="G31" s="27">
        <v>59</v>
      </c>
      <c r="H31" s="27">
        <v>60</v>
      </c>
      <c r="I31" s="27">
        <v>47</v>
      </c>
      <c r="J31" s="27">
        <v>51</v>
      </c>
      <c r="K31" s="27">
        <v>57</v>
      </c>
    </row>
    <row r="32" spans="1:11" x14ac:dyDescent="0.2">
      <c r="A32" s="33" t="s">
        <v>16</v>
      </c>
      <c r="B32" s="34">
        <v>150</v>
      </c>
      <c r="C32" s="34">
        <v>135</v>
      </c>
      <c r="D32" s="34">
        <v>156</v>
      </c>
      <c r="E32" s="34">
        <v>142</v>
      </c>
      <c r="F32" s="34">
        <v>156</v>
      </c>
      <c r="G32" s="34">
        <v>142</v>
      </c>
      <c r="H32" s="34">
        <v>154</v>
      </c>
      <c r="I32" s="34">
        <v>151</v>
      </c>
      <c r="J32" s="34">
        <v>140</v>
      </c>
      <c r="K32" s="34">
        <v>162</v>
      </c>
    </row>
    <row r="33" spans="1:12" ht="10.5" x14ac:dyDescent="0.25">
      <c r="A33" s="2" t="s">
        <v>21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1:12" x14ac:dyDescent="0.2">
      <c r="A34" s="28" t="s">
        <v>11</v>
      </c>
      <c r="B34" s="27">
        <v>210</v>
      </c>
      <c r="C34" s="27">
        <v>223</v>
      </c>
      <c r="D34" s="27">
        <v>224</v>
      </c>
      <c r="E34" s="27">
        <v>224</v>
      </c>
      <c r="F34" s="27">
        <v>214</v>
      </c>
      <c r="G34" s="27">
        <v>215</v>
      </c>
      <c r="H34" s="27">
        <v>240</v>
      </c>
      <c r="I34" s="27">
        <v>230</v>
      </c>
      <c r="J34" s="27">
        <v>232</v>
      </c>
      <c r="K34" s="27">
        <v>217</v>
      </c>
    </row>
    <row r="35" spans="1:12" x14ac:dyDescent="0.2">
      <c r="A35" s="28" t="s">
        <v>12</v>
      </c>
      <c r="B35" s="27">
        <v>5</v>
      </c>
      <c r="C35" s="27">
        <v>7</v>
      </c>
      <c r="D35" s="27">
        <v>8</v>
      </c>
      <c r="E35" s="27">
        <v>10</v>
      </c>
      <c r="F35" s="27">
        <v>7</v>
      </c>
      <c r="G35" s="27">
        <v>5</v>
      </c>
      <c r="H35" s="27">
        <v>13</v>
      </c>
      <c r="I35" s="27">
        <v>16</v>
      </c>
      <c r="J35" s="27">
        <v>11</v>
      </c>
      <c r="K35" s="27">
        <v>20</v>
      </c>
    </row>
    <row r="36" spans="1:12" x14ac:dyDescent="0.2">
      <c r="A36" s="33" t="s">
        <v>13</v>
      </c>
      <c r="B36" s="34">
        <v>35</v>
      </c>
      <c r="C36" s="34">
        <v>61</v>
      </c>
      <c r="D36" s="34">
        <v>53</v>
      </c>
      <c r="E36" s="34">
        <v>39</v>
      </c>
      <c r="F36" s="34">
        <v>67</v>
      </c>
      <c r="G36" s="34">
        <v>51</v>
      </c>
      <c r="H36" s="34">
        <v>40</v>
      </c>
      <c r="I36" s="34">
        <v>68</v>
      </c>
      <c r="J36" s="34">
        <v>61</v>
      </c>
      <c r="K36" s="34">
        <v>72</v>
      </c>
    </row>
    <row r="37" spans="1:12" ht="10.5" x14ac:dyDescent="0.25">
      <c r="A37" s="2" t="s">
        <v>22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2" x14ac:dyDescent="0.2">
      <c r="A38" s="28" t="s">
        <v>12</v>
      </c>
      <c r="B38" s="27">
        <v>3</v>
      </c>
      <c r="C38" s="27">
        <v>5</v>
      </c>
      <c r="D38" s="27">
        <v>3</v>
      </c>
      <c r="E38" s="27">
        <v>5</v>
      </c>
      <c r="F38" s="27">
        <v>4</v>
      </c>
      <c r="G38" s="27">
        <v>5</v>
      </c>
      <c r="H38" s="27">
        <v>3</v>
      </c>
      <c r="I38" s="27">
        <v>0</v>
      </c>
      <c r="J38" s="27">
        <v>2</v>
      </c>
      <c r="K38" s="27">
        <v>3</v>
      </c>
    </row>
    <row r="39" spans="1:12" x14ac:dyDescent="0.2">
      <c r="A39" s="28" t="s">
        <v>13</v>
      </c>
      <c r="B39" s="27">
        <v>14</v>
      </c>
      <c r="C39" s="27">
        <v>8</v>
      </c>
      <c r="D39" s="27">
        <v>13</v>
      </c>
      <c r="E39" s="27">
        <v>14</v>
      </c>
      <c r="F39" s="27">
        <v>7</v>
      </c>
      <c r="G39" s="27">
        <v>9</v>
      </c>
      <c r="H39" s="27">
        <v>14</v>
      </c>
      <c r="I39" s="27">
        <v>10</v>
      </c>
      <c r="J39" s="27">
        <v>13</v>
      </c>
      <c r="K39" s="27">
        <v>4</v>
      </c>
    </row>
    <row r="40" spans="1:12" x14ac:dyDescent="0.2">
      <c r="A40" s="33" t="s">
        <v>16</v>
      </c>
      <c r="B40" s="34">
        <v>107</v>
      </c>
      <c r="C40" s="34">
        <v>106</v>
      </c>
      <c r="D40" s="34">
        <v>107</v>
      </c>
      <c r="E40" s="34">
        <v>103</v>
      </c>
      <c r="F40" s="34">
        <v>104</v>
      </c>
      <c r="G40" s="34">
        <v>112</v>
      </c>
      <c r="H40" s="34">
        <v>84</v>
      </c>
      <c r="I40" s="34">
        <v>108</v>
      </c>
      <c r="J40" s="34">
        <v>102</v>
      </c>
      <c r="K40" s="34">
        <v>85</v>
      </c>
    </row>
    <row r="41" spans="1:12" ht="10.5" x14ac:dyDescent="0.25">
      <c r="A41" s="2" t="s">
        <v>23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9"/>
    </row>
    <row r="42" spans="1:12" x14ac:dyDescent="0.2">
      <c r="A42" s="28" t="s">
        <v>11</v>
      </c>
      <c r="B42" s="27">
        <v>0</v>
      </c>
      <c r="C42" s="27">
        <v>0</v>
      </c>
      <c r="D42" s="27">
        <v>0</v>
      </c>
      <c r="E42" s="27">
        <v>0</v>
      </c>
      <c r="F42" s="27">
        <v>47</v>
      </c>
      <c r="G42" s="27">
        <v>65</v>
      </c>
      <c r="H42" s="27">
        <v>89</v>
      </c>
      <c r="I42" s="27">
        <v>57</v>
      </c>
      <c r="J42" s="27">
        <v>69</v>
      </c>
      <c r="K42" s="27">
        <v>56</v>
      </c>
      <c r="L42" s="9"/>
    </row>
    <row r="43" spans="1:12" x14ac:dyDescent="0.2">
      <c r="A43" s="28" t="s">
        <v>12</v>
      </c>
      <c r="B43" s="27">
        <v>107</v>
      </c>
      <c r="C43" s="27">
        <v>116</v>
      </c>
      <c r="D43" s="27">
        <v>133</v>
      </c>
      <c r="E43" s="27">
        <v>127</v>
      </c>
      <c r="F43" s="27">
        <v>105</v>
      </c>
      <c r="G43" s="27">
        <v>118</v>
      </c>
      <c r="H43" s="27">
        <v>144</v>
      </c>
      <c r="I43" s="27">
        <v>125</v>
      </c>
      <c r="J43" s="27">
        <v>133</v>
      </c>
      <c r="K43" s="27">
        <v>99</v>
      </c>
      <c r="L43" s="9"/>
    </row>
    <row r="44" spans="1:12" x14ac:dyDescent="0.2">
      <c r="A44" s="33" t="s">
        <v>13</v>
      </c>
      <c r="B44" s="34">
        <v>22</v>
      </c>
      <c r="C44" s="34">
        <v>13</v>
      </c>
      <c r="D44" s="34">
        <v>20</v>
      </c>
      <c r="E44" s="34">
        <v>15</v>
      </c>
      <c r="F44" s="34">
        <v>13</v>
      </c>
      <c r="G44" s="34">
        <v>11</v>
      </c>
      <c r="H44" s="34">
        <v>25</v>
      </c>
      <c r="I44" s="34">
        <v>20</v>
      </c>
      <c r="J44" s="34">
        <v>18</v>
      </c>
      <c r="K44" s="34">
        <v>17</v>
      </c>
      <c r="L44" s="9"/>
    </row>
    <row r="45" spans="1:12" ht="10.5" x14ac:dyDescent="0.25">
      <c r="A45" s="2" t="s">
        <v>24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9"/>
    </row>
    <row r="46" spans="1:12" x14ac:dyDescent="0.2">
      <c r="A46" s="28" t="s">
        <v>12</v>
      </c>
      <c r="B46" s="27">
        <v>61</v>
      </c>
      <c r="C46" s="27">
        <v>77</v>
      </c>
      <c r="D46" s="27">
        <v>88</v>
      </c>
      <c r="E46" s="27">
        <v>75</v>
      </c>
      <c r="F46" s="27">
        <v>76</v>
      </c>
      <c r="G46" s="27">
        <v>55</v>
      </c>
      <c r="H46" s="27">
        <v>76</v>
      </c>
      <c r="I46" s="27">
        <v>83</v>
      </c>
      <c r="J46" s="27">
        <v>89</v>
      </c>
      <c r="K46" s="27">
        <v>135</v>
      </c>
      <c r="L46" s="9"/>
    </row>
    <row r="47" spans="1:12" x14ac:dyDescent="0.2">
      <c r="A47" s="33" t="s">
        <v>13</v>
      </c>
      <c r="B47" s="34">
        <v>42</v>
      </c>
      <c r="C47" s="34">
        <v>37</v>
      </c>
      <c r="D47" s="34">
        <v>45</v>
      </c>
      <c r="E47" s="34">
        <v>34</v>
      </c>
      <c r="F47" s="34">
        <v>33</v>
      </c>
      <c r="G47" s="34">
        <v>33</v>
      </c>
      <c r="H47" s="34">
        <v>46</v>
      </c>
      <c r="I47" s="34">
        <v>61</v>
      </c>
      <c r="J47" s="34">
        <v>50</v>
      </c>
      <c r="K47" s="34">
        <v>75</v>
      </c>
      <c r="L47" s="9"/>
    </row>
    <row r="48" spans="1:12" ht="10.5" x14ac:dyDescent="0.25">
      <c r="A48" s="2" t="s">
        <v>25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9"/>
    </row>
    <row r="49" spans="1:12" x14ac:dyDescent="0.2">
      <c r="A49" s="28" t="s">
        <v>11</v>
      </c>
      <c r="B49" s="27">
        <v>82</v>
      </c>
      <c r="C49" s="27">
        <v>106</v>
      </c>
      <c r="D49" s="27">
        <v>110</v>
      </c>
      <c r="E49" s="27">
        <v>127</v>
      </c>
      <c r="F49" s="27">
        <v>105</v>
      </c>
      <c r="G49" s="27">
        <v>131</v>
      </c>
      <c r="H49" s="27">
        <v>93</v>
      </c>
      <c r="I49" s="27">
        <v>90</v>
      </c>
      <c r="J49" s="27">
        <v>84</v>
      </c>
      <c r="K49" s="27">
        <v>77</v>
      </c>
      <c r="L49" s="9"/>
    </row>
    <row r="50" spans="1:12" ht="10.5" x14ac:dyDescent="0.25">
      <c r="A50" s="2" t="s">
        <v>27</v>
      </c>
      <c r="L50" s="9"/>
    </row>
    <row r="51" spans="1:12" x14ac:dyDescent="0.2">
      <c r="A51" s="29" t="s">
        <v>11</v>
      </c>
      <c r="B51" s="12">
        <f t="shared" ref="B51:K51" si="0">B5+B9+B17+B21+B29+B34+B42+B49</f>
        <v>5416</v>
      </c>
      <c r="C51" s="12">
        <f t="shared" si="0"/>
        <v>5403</v>
      </c>
      <c r="D51" s="12">
        <f t="shared" si="0"/>
        <v>5159</v>
      </c>
      <c r="E51" s="12">
        <f t="shared" si="0"/>
        <v>5858</v>
      </c>
      <c r="F51" s="12">
        <f t="shared" si="0"/>
        <v>6270</v>
      </c>
      <c r="G51" s="12">
        <f t="shared" si="0"/>
        <v>6019</v>
      </c>
      <c r="H51" s="12">
        <f t="shared" si="0"/>
        <v>5563</v>
      </c>
      <c r="I51" s="12">
        <f t="shared" si="0"/>
        <v>5783</v>
      </c>
      <c r="J51" s="12">
        <f t="shared" si="0"/>
        <v>5601</v>
      </c>
      <c r="K51" s="12">
        <f t="shared" si="0"/>
        <v>5881</v>
      </c>
    </row>
    <row r="52" spans="1:12" x14ac:dyDescent="0.2">
      <c r="A52" s="28" t="s">
        <v>12</v>
      </c>
      <c r="B52" s="12">
        <f>B6+B10+B13+B18+B22+B25+B30+B35+B38+B43+B46</f>
        <v>1270</v>
      </c>
      <c r="C52" s="12">
        <f t="shared" ref="C52:K52" si="1">C6+C10+C13+C18+C22+C25+C30+C35+C38+C43+C46</f>
        <v>1251</v>
      </c>
      <c r="D52" s="12">
        <f t="shared" si="1"/>
        <v>1294</v>
      </c>
      <c r="E52" s="12">
        <f t="shared" si="1"/>
        <v>1325</v>
      </c>
      <c r="F52" s="12">
        <f t="shared" si="1"/>
        <v>1399</v>
      </c>
      <c r="G52" s="12">
        <f t="shared" si="1"/>
        <v>1495</v>
      </c>
      <c r="H52" s="12">
        <f t="shared" si="1"/>
        <v>1570</v>
      </c>
      <c r="I52" s="12">
        <f t="shared" si="1"/>
        <v>1745</v>
      </c>
      <c r="J52" s="12">
        <f t="shared" si="1"/>
        <v>1673</v>
      </c>
      <c r="K52" s="12">
        <f t="shared" si="1"/>
        <v>1646</v>
      </c>
    </row>
    <row r="53" spans="1:12" x14ac:dyDescent="0.2">
      <c r="A53" s="28" t="s">
        <v>13</v>
      </c>
      <c r="B53" s="12">
        <f>B7+B11+B14+B19+B23+B26+B31+B36+B39+B44+B47</f>
        <v>468</v>
      </c>
      <c r="C53" s="12">
        <f t="shared" ref="C53:K53" si="2">C7+C11+C14+C19+C23+C26+C31+C36+C39+C44+C47</f>
        <v>464</v>
      </c>
      <c r="D53" s="12">
        <f t="shared" si="2"/>
        <v>452</v>
      </c>
      <c r="E53" s="12">
        <f t="shared" si="2"/>
        <v>418</v>
      </c>
      <c r="F53" s="12">
        <f t="shared" si="2"/>
        <v>436</v>
      </c>
      <c r="G53" s="12">
        <f t="shared" si="2"/>
        <v>402</v>
      </c>
      <c r="H53" s="12">
        <f t="shared" si="2"/>
        <v>441</v>
      </c>
      <c r="I53" s="12">
        <f t="shared" si="2"/>
        <v>438</v>
      </c>
      <c r="J53" s="12">
        <f t="shared" si="2"/>
        <v>420</v>
      </c>
      <c r="K53" s="12">
        <f t="shared" si="2"/>
        <v>454</v>
      </c>
    </row>
    <row r="54" spans="1:12" x14ac:dyDescent="0.2">
      <c r="A54" s="30" t="s">
        <v>16</v>
      </c>
      <c r="B54" s="13">
        <f t="shared" ref="B54:K54" si="3">B27+B32+B40+B15</f>
        <v>434</v>
      </c>
      <c r="C54" s="13">
        <f t="shared" si="3"/>
        <v>459</v>
      </c>
      <c r="D54" s="13">
        <f t="shared" si="3"/>
        <v>484</v>
      </c>
      <c r="E54" s="13">
        <f t="shared" si="3"/>
        <v>468</v>
      </c>
      <c r="F54" s="13">
        <f t="shared" si="3"/>
        <v>477</v>
      </c>
      <c r="G54" s="13">
        <f t="shared" si="3"/>
        <v>472</v>
      </c>
      <c r="H54" s="13">
        <f t="shared" si="3"/>
        <v>481</v>
      </c>
      <c r="I54" s="13">
        <f t="shared" si="3"/>
        <v>513</v>
      </c>
      <c r="J54" s="13">
        <f t="shared" si="3"/>
        <v>492</v>
      </c>
      <c r="K54" s="13">
        <f t="shared" si="3"/>
        <v>496</v>
      </c>
    </row>
    <row r="55" spans="1:12" ht="10.5" x14ac:dyDescent="0.25">
      <c r="A55" s="18"/>
      <c r="B55" s="19">
        <f t="shared" ref="B55:J55" si="4">SUM(B51:B54)</f>
        <v>7588</v>
      </c>
      <c r="C55" s="19">
        <f t="shared" si="4"/>
        <v>7577</v>
      </c>
      <c r="D55" s="19">
        <f t="shared" si="4"/>
        <v>7389</v>
      </c>
      <c r="E55" s="19">
        <f t="shared" si="4"/>
        <v>8069</v>
      </c>
      <c r="F55" s="19">
        <f t="shared" si="4"/>
        <v>8582</v>
      </c>
      <c r="G55" s="19">
        <f t="shared" si="4"/>
        <v>8388</v>
      </c>
      <c r="H55" s="19">
        <f t="shared" si="4"/>
        <v>8055</v>
      </c>
      <c r="I55" s="19">
        <f t="shared" si="4"/>
        <v>8479</v>
      </c>
      <c r="J55" s="19">
        <f t="shared" si="4"/>
        <v>8186</v>
      </c>
      <c r="K55" s="19">
        <f t="shared" ref="K55" si="5">SUM(K51:K54)</f>
        <v>8477</v>
      </c>
    </row>
    <row r="56" spans="1:12" x14ac:dyDescent="0.2">
      <c r="A56" s="4" t="s">
        <v>36</v>
      </c>
      <c r="B56" s="4"/>
      <c r="C56" s="4"/>
      <c r="D56" s="4"/>
      <c r="E56" s="4"/>
      <c r="F56" s="4"/>
      <c r="G56" s="4"/>
      <c r="H56" s="4"/>
      <c r="I56" s="4"/>
    </row>
    <row r="57" spans="1:12" x14ac:dyDescent="0.2">
      <c r="A57" s="32" t="s">
        <v>48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1:12" x14ac:dyDescent="0.2">
      <c r="A58" s="32" t="s">
        <v>49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1:12" x14ac:dyDescent="0.2">
      <c r="A59" s="32" t="s">
        <v>50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1:12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</row>
  </sheetData>
  <printOptions horizontalCentered="1" verticalCentered="1"/>
  <pageMargins left="0.45" right="0.45" top="0.75" bottom="0.75" header="0.25" footer="0.3"/>
  <pageSetup scale="86" orientation="landscape" r:id="rId1"/>
  <headerFooter scaleWithDoc="0">
    <oddHeader>&amp;C&amp;G</oddHeader>
    <oddFooter xml:space="preserve">&amp;R&amp;"+,Italic"&amp;8Office of the Provost           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75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56" sqref="A56"/>
    </sheetView>
  </sheetViews>
  <sheetFormatPr defaultColWidth="9" defaultRowHeight="10" x14ac:dyDescent="0.2"/>
  <cols>
    <col min="1" max="1" width="3.08203125" style="1" customWidth="1"/>
    <col min="2" max="2" width="23.75" style="1" customWidth="1"/>
    <col min="3" max="3" width="8" style="1" hidden="1" customWidth="1"/>
    <col min="4" max="11" width="8" style="1" customWidth="1"/>
    <col min="12" max="12" width="7.25" style="1" customWidth="1"/>
    <col min="13" max="13" width="7.83203125" style="1" customWidth="1"/>
    <col min="14" max="14" width="4.75" style="1" customWidth="1"/>
    <col min="15" max="15" width="5.5" style="1" customWidth="1"/>
    <col min="16" max="16" width="22.5" style="1" customWidth="1"/>
    <col min="17" max="27" width="7.58203125" style="1" customWidth="1"/>
    <col min="28" max="16384" width="9" style="1"/>
  </cols>
  <sheetData>
    <row r="1" spans="1:29" customFormat="1" ht="14" x14ac:dyDescent="0.3">
      <c r="A1" s="15" t="s">
        <v>26</v>
      </c>
      <c r="B1" s="14"/>
      <c r="C1" s="14"/>
      <c r="D1" s="14"/>
      <c r="E1" s="14"/>
      <c r="F1" s="14"/>
      <c r="G1" s="14"/>
      <c r="H1" s="16"/>
      <c r="I1" s="14"/>
      <c r="J1" s="14"/>
      <c r="K1" s="14"/>
      <c r="L1" s="14"/>
      <c r="AC1" s="1"/>
    </row>
    <row r="2" spans="1:29" customFormat="1" ht="6" customHeight="1" x14ac:dyDescent="0.3">
      <c r="A2" s="15"/>
      <c r="B2" s="14"/>
      <c r="C2" s="14"/>
      <c r="D2" s="14"/>
      <c r="E2" s="14"/>
      <c r="F2" s="14"/>
      <c r="G2" s="14"/>
      <c r="H2" s="16"/>
      <c r="I2" s="14"/>
      <c r="J2" s="14"/>
      <c r="K2" s="14"/>
      <c r="L2" s="14"/>
      <c r="AC2" s="1"/>
    </row>
    <row r="3" spans="1:29" ht="10.5" x14ac:dyDescent="0.25">
      <c r="A3" s="5"/>
      <c r="B3" s="6"/>
      <c r="C3" s="17" t="s">
        <v>9</v>
      </c>
      <c r="D3" s="17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30</v>
      </c>
    </row>
    <row r="4" spans="1:29" ht="10.5" x14ac:dyDescent="0.25">
      <c r="A4" s="2" t="s">
        <v>10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  <c r="Q4" s="17" t="s">
        <v>9</v>
      </c>
      <c r="R4" s="17" t="s">
        <v>0</v>
      </c>
      <c r="S4" s="17" t="s">
        <v>1</v>
      </c>
      <c r="T4" s="17" t="s">
        <v>2</v>
      </c>
      <c r="U4" s="17" t="s">
        <v>3</v>
      </c>
      <c r="V4" s="17" t="s">
        <v>4</v>
      </c>
      <c r="W4" s="17" t="s">
        <v>5</v>
      </c>
      <c r="X4" s="17" t="s">
        <v>6</v>
      </c>
      <c r="Y4" s="17" t="s">
        <v>7</v>
      </c>
      <c r="Z4" s="17" t="s">
        <v>8</v>
      </c>
      <c r="AA4" s="17" t="s">
        <v>30</v>
      </c>
    </row>
    <row r="5" spans="1:29" x14ac:dyDescent="0.2">
      <c r="A5" s="3"/>
      <c r="B5" s="8" t="s">
        <v>11</v>
      </c>
      <c r="C5" s="9">
        <v>2953</v>
      </c>
      <c r="D5" s="9">
        <v>2949</v>
      </c>
      <c r="E5" s="9">
        <v>3208</v>
      </c>
      <c r="F5" s="9">
        <v>3149</v>
      </c>
      <c r="G5" s="9">
        <v>3124</v>
      </c>
      <c r="H5" s="9">
        <v>3172</v>
      </c>
      <c r="I5" s="9">
        <v>3131</v>
      </c>
      <c r="J5" s="9">
        <v>3341</v>
      </c>
      <c r="K5" s="9">
        <v>3331</v>
      </c>
      <c r="L5" s="1">
        <v>3299</v>
      </c>
      <c r="M5" s="1">
        <v>3280</v>
      </c>
      <c r="P5" s="4" t="s">
        <v>10</v>
      </c>
      <c r="Q5" s="12">
        <f t="shared" ref="Q5:AA5" si="0">SUM(C5:C7)</f>
        <v>3568</v>
      </c>
      <c r="R5" s="12">
        <f t="shared" si="0"/>
        <v>3598</v>
      </c>
      <c r="S5" s="12">
        <f t="shared" si="0"/>
        <v>3925</v>
      </c>
      <c r="T5" s="12">
        <f t="shared" si="0"/>
        <v>3763</v>
      </c>
      <c r="U5" s="12">
        <f t="shared" si="0"/>
        <v>3812</v>
      </c>
      <c r="V5" s="12">
        <f t="shared" si="0"/>
        <v>3817</v>
      </c>
      <c r="W5" s="12">
        <f t="shared" si="0"/>
        <v>3816</v>
      </c>
      <c r="X5" s="12">
        <f t="shared" si="0"/>
        <v>4066</v>
      </c>
      <c r="Y5" s="12">
        <f t="shared" si="0"/>
        <v>4019</v>
      </c>
      <c r="Z5" s="12">
        <f t="shared" si="0"/>
        <v>3919</v>
      </c>
      <c r="AA5" s="12">
        <f t="shared" si="0"/>
        <v>3947</v>
      </c>
    </row>
    <row r="6" spans="1:29" x14ac:dyDescent="0.2">
      <c r="A6" s="3"/>
      <c r="B6" s="8" t="s">
        <v>12</v>
      </c>
      <c r="C6" s="9">
        <v>467</v>
      </c>
      <c r="D6" s="9">
        <v>517</v>
      </c>
      <c r="E6" s="9">
        <v>526</v>
      </c>
      <c r="F6" s="9">
        <v>453</v>
      </c>
      <c r="G6" s="9">
        <v>520</v>
      </c>
      <c r="H6" s="9">
        <v>465</v>
      </c>
      <c r="I6" s="9">
        <v>527</v>
      </c>
      <c r="J6" s="9">
        <v>512</v>
      </c>
      <c r="K6" s="9">
        <v>514</v>
      </c>
      <c r="L6" s="1">
        <v>446</v>
      </c>
      <c r="M6" s="1">
        <v>480</v>
      </c>
      <c r="P6" s="4" t="s">
        <v>14</v>
      </c>
      <c r="Q6" s="12">
        <f t="shared" ref="Q6:AA6" si="1">SUM(C9:C11)</f>
        <v>1404</v>
      </c>
      <c r="R6" s="12">
        <f t="shared" si="1"/>
        <v>1346</v>
      </c>
      <c r="S6" s="12">
        <f t="shared" si="1"/>
        <v>1374</v>
      </c>
      <c r="T6" s="12">
        <f t="shared" si="1"/>
        <v>1478</v>
      </c>
      <c r="U6" s="12">
        <f t="shared" si="1"/>
        <v>1432</v>
      </c>
      <c r="V6" s="12">
        <f t="shared" si="1"/>
        <v>1488</v>
      </c>
      <c r="W6" s="12">
        <f t="shared" si="1"/>
        <v>1539</v>
      </c>
      <c r="X6" s="12">
        <f t="shared" si="1"/>
        <v>1558</v>
      </c>
      <c r="Y6" s="12">
        <f t="shared" si="1"/>
        <v>1624</v>
      </c>
      <c r="Z6" s="12">
        <f t="shared" si="1"/>
        <v>1663</v>
      </c>
      <c r="AA6" s="12">
        <f t="shared" si="1"/>
        <v>1613</v>
      </c>
    </row>
    <row r="7" spans="1:29" x14ac:dyDescent="0.2">
      <c r="A7" s="3"/>
      <c r="B7" s="8" t="s">
        <v>13</v>
      </c>
      <c r="C7" s="9">
        <v>148</v>
      </c>
      <c r="D7" s="9">
        <v>132</v>
      </c>
      <c r="E7" s="9">
        <v>191</v>
      </c>
      <c r="F7" s="9">
        <v>161</v>
      </c>
      <c r="G7" s="9">
        <v>168</v>
      </c>
      <c r="H7" s="9">
        <v>180</v>
      </c>
      <c r="I7" s="9">
        <v>158</v>
      </c>
      <c r="J7" s="9">
        <v>213</v>
      </c>
      <c r="K7" s="9">
        <v>174</v>
      </c>
      <c r="L7" s="1">
        <v>174</v>
      </c>
      <c r="M7" s="1">
        <v>187</v>
      </c>
      <c r="P7" s="4" t="s">
        <v>15</v>
      </c>
      <c r="Q7" s="12">
        <f t="shared" ref="Q7:AA7" si="2">SUM(C13:C16)</f>
        <v>90</v>
      </c>
      <c r="R7" s="12">
        <f t="shared" si="2"/>
        <v>90</v>
      </c>
      <c r="S7" s="12">
        <f t="shared" si="2"/>
        <v>92</v>
      </c>
      <c r="T7" s="12">
        <f t="shared" si="2"/>
        <v>95</v>
      </c>
      <c r="U7" s="12">
        <f t="shared" si="2"/>
        <v>87</v>
      </c>
      <c r="V7" s="12">
        <f t="shared" si="2"/>
        <v>100</v>
      </c>
      <c r="W7" s="12">
        <f t="shared" si="2"/>
        <v>89</v>
      </c>
      <c r="X7" s="12">
        <f t="shared" si="2"/>
        <v>90</v>
      </c>
      <c r="Y7" s="12">
        <f t="shared" si="2"/>
        <v>88</v>
      </c>
      <c r="Z7" s="12">
        <f t="shared" si="2"/>
        <v>102</v>
      </c>
      <c r="AA7" s="12">
        <f t="shared" si="2"/>
        <v>91</v>
      </c>
    </row>
    <row r="8" spans="1:29" ht="10.5" x14ac:dyDescent="0.25">
      <c r="A8" s="2" t="s">
        <v>14</v>
      </c>
      <c r="B8" s="3"/>
      <c r="C8" s="9"/>
      <c r="D8" s="9"/>
      <c r="E8" s="9"/>
      <c r="F8" s="9"/>
      <c r="G8" s="9"/>
      <c r="H8" s="9"/>
      <c r="I8" s="9"/>
      <c r="J8" s="9"/>
      <c r="K8" s="9"/>
      <c r="P8" s="4" t="s">
        <v>17</v>
      </c>
      <c r="Q8" s="12">
        <f t="shared" ref="Q8:AA8" si="3">SUM(C18:C20)</f>
        <v>347</v>
      </c>
      <c r="R8" s="12">
        <f t="shared" si="3"/>
        <v>352</v>
      </c>
      <c r="S8" s="12">
        <f t="shared" si="3"/>
        <v>286</v>
      </c>
      <c r="T8" s="12">
        <f t="shared" si="3"/>
        <v>288</v>
      </c>
      <c r="U8" s="12">
        <f t="shared" si="3"/>
        <v>308</v>
      </c>
      <c r="V8" s="12">
        <f t="shared" si="3"/>
        <v>292</v>
      </c>
      <c r="W8" s="12">
        <f t="shared" si="3"/>
        <v>315</v>
      </c>
      <c r="X8" s="12">
        <f t="shared" si="3"/>
        <v>306</v>
      </c>
      <c r="Y8" s="12">
        <f t="shared" si="3"/>
        <v>308</v>
      </c>
      <c r="Z8" s="12">
        <f t="shared" si="3"/>
        <v>262</v>
      </c>
      <c r="AA8" s="12">
        <f t="shared" si="3"/>
        <v>268</v>
      </c>
    </row>
    <row r="9" spans="1:29" x14ac:dyDescent="0.2">
      <c r="A9" s="3"/>
      <c r="B9" s="8" t="s">
        <v>11</v>
      </c>
      <c r="C9" s="9">
        <v>974</v>
      </c>
      <c r="D9" s="9">
        <v>1019</v>
      </c>
      <c r="E9" s="9">
        <v>1032</v>
      </c>
      <c r="F9" s="9">
        <v>1059</v>
      </c>
      <c r="G9" s="9">
        <v>1041</v>
      </c>
      <c r="H9" s="9">
        <v>1050</v>
      </c>
      <c r="I9" s="9">
        <v>1133</v>
      </c>
      <c r="J9" s="9">
        <v>1156</v>
      </c>
      <c r="K9" s="9">
        <v>1171</v>
      </c>
      <c r="L9" s="1">
        <v>1246</v>
      </c>
      <c r="M9" s="1">
        <v>1210</v>
      </c>
      <c r="P9" s="4" t="s">
        <v>18</v>
      </c>
      <c r="Q9" s="12">
        <f t="shared" ref="Q9:AA9" si="4">SUM(C22:C24)</f>
        <v>329</v>
      </c>
      <c r="R9" s="12">
        <f t="shared" si="4"/>
        <v>335</v>
      </c>
      <c r="S9" s="12">
        <f t="shared" si="4"/>
        <v>347</v>
      </c>
      <c r="T9" s="12">
        <f t="shared" si="4"/>
        <v>362</v>
      </c>
      <c r="U9" s="12">
        <f t="shared" si="4"/>
        <v>383</v>
      </c>
      <c r="V9" s="12">
        <f t="shared" si="4"/>
        <v>406</v>
      </c>
      <c r="W9" s="12">
        <f t="shared" si="4"/>
        <v>393</v>
      </c>
      <c r="X9" s="12">
        <f t="shared" si="4"/>
        <v>412</v>
      </c>
      <c r="Y9" s="12">
        <f t="shared" si="4"/>
        <v>431</v>
      </c>
      <c r="Z9" s="12">
        <f t="shared" si="4"/>
        <v>544</v>
      </c>
      <c r="AA9" s="12">
        <f t="shared" si="4"/>
        <v>494</v>
      </c>
    </row>
    <row r="10" spans="1:29" x14ac:dyDescent="0.2">
      <c r="A10" s="3"/>
      <c r="B10" s="8" t="s">
        <v>12</v>
      </c>
      <c r="C10" s="9">
        <v>426</v>
      </c>
      <c r="D10" s="9">
        <v>313</v>
      </c>
      <c r="E10" s="9">
        <v>324</v>
      </c>
      <c r="F10" s="9">
        <v>402</v>
      </c>
      <c r="G10" s="9">
        <v>376</v>
      </c>
      <c r="H10" s="9">
        <v>422</v>
      </c>
      <c r="I10" s="9">
        <v>397</v>
      </c>
      <c r="J10" s="9">
        <v>377</v>
      </c>
      <c r="K10" s="9">
        <v>442</v>
      </c>
      <c r="L10" s="1">
        <v>402</v>
      </c>
      <c r="M10" s="1">
        <v>388</v>
      </c>
      <c r="P10" s="4" t="s">
        <v>19</v>
      </c>
      <c r="Q10" s="12">
        <f t="shared" ref="Q10:AA10" si="5">SUM(C26:C27)</f>
        <v>221</v>
      </c>
      <c r="R10" s="12">
        <f t="shared" si="5"/>
        <v>226</v>
      </c>
      <c r="S10" s="12">
        <f t="shared" si="5"/>
        <v>212</v>
      </c>
      <c r="T10" s="12">
        <f t="shared" si="5"/>
        <v>213</v>
      </c>
      <c r="U10" s="12">
        <f t="shared" si="5"/>
        <v>224</v>
      </c>
      <c r="V10" s="12">
        <f t="shared" si="5"/>
        <v>189</v>
      </c>
      <c r="W10" s="12">
        <f t="shared" si="5"/>
        <v>189</v>
      </c>
      <c r="X10" s="12">
        <f t="shared" si="5"/>
        <v>191</v>
      </c>
      <c r="Y10" s="12">
        <f t="shared" si="5"/>
        <v>184</v>
      </c>
      <c r="Z10" s="12">
        <f t="shared" si="5"/>
        <v>150</v>
      </c>
      <c r="AA10" s="12">
        <f t="shared" si="5"/>
        <v>107</v>
      </c>
    </row>
    <row r="11" spans="1:29" x14ac:dyDescent="0.2">
      <c r="A11" s="3"/>
      <c r="B11" s="8" t="s">
        <v>13</v>
      </c>
      <c r="C11" s="9">
        <v>4</v>
      </c>
      <c r="D11" s="9">
        <v>14</v>
      </c>
      <c r="E11" s="9">
        <v>18</v>
      </c>
      <c r="F11" s="9">
        <v>17</v>
      </c>
      <c r="G11" s="9">
        <v>15</v>
      </c>
      <c r="H11" s="9">
        <v>16</v>
      </c>
      <c r="I11" s="9">
        <v>9</v>
      </c>
      <c r="J11" s="9">
        <v>25</v>
      </c>
      <c r="K11" s="9">
        <v>11</v>
      </c>
      <c r="L11" s="1">
        <v>15</v>
      </c>
      <c r="M11" s="1">
        <v>15</v>
      </c>
      <c r="P11" s="4" t="s">
        <v>20</v>
      </c>
      <c r="Q11" s="12">
        <f t="shared" ref="Q11:AA11" si="6">SUM(C29:C32)</f>
        <v>299</v>
      </c>
      <c r="R11" s="12">
        <f t="shared" si="6"/>
        <v>326</v>
      </c>
      <c r="S11" s="12">
        <f t="shared" si="6"/>
        <v>345</v>
      </c>
      <c r="T11" s="12">
        <f t="shared" si="6"/>
        <v>315</v>
      </c>
      <c r="U11" s="12">
        <f t="shared" si="6"/>
        <v>336</v>
      </c>
      <c r="V11" s="12">
        <f t="shared" si="6"/>
        <v>321</v>
      </c>
      <c r="W11" s="12">
        <f t="shared" si="6"/>
        <v>323</v>
      </c>
      <c r="X11" s="12">
        <f t="shared" si="6"/>
        <v>353</v>
      </c>
      <c r="Y11" s="12">
        <f t="shared" si="6"/>
        <v>359</v>
      </c>
      <c r="Z11" s="12">
        <f t="shared" si="6"/>
        <v>367</v>
      </c>
      <c r="AA11" s="12">
        <f t="shared" si="6"/>
        <v>339</v>
      </c>
    </row>
    <row r="12" spans="1:29" ht="10.5" x14ac:dyDescent="0.25">
      <c r="A12" s="2" t="s">
        <v>15</v>
      </c>
      <c r="B12" s="8"/>
      <c r="C12" s="9"/>
      <c r="D12" s="9"/>
      <c r="E12" s="9"/>
      <c r="F12" s="9"/>
      <c r="G12" s="9"/>
      <c r="H12" s="9"/>
      <c r="I12" s="9"/>
      <c r="J12" s="9"/>
      <c r="K12" s="9"/>
      <c r="P12" s="4" t="s">
        <v>21</v>
      </c>
      <c r="Q12" s="12">
        <f t="shared" ref="Q12:AA12" si="7">SUM(C34:C36)</f>
        <v>331</v>
      </c>
      <c r="R12" s="12">
        <f t="shared" si="7"/>
        <v>327</v>
      </c>
      <c r="S12" s="12">
        <f t="shared" si="7"/>
        <v>380</v>
      </c>
      <c r="T12" s="12">
        <f t="shared" si="7"/>
        <v>342</v>
      </c>
      <c r="U12" s="12">
        <f t="shared" si="7"/>
        <v>362</v>
      </c>
      <c r="V12" s="12">
        <f t="shared" si="7"/>
        <v>413</v>
      </c>
      <c r="W12" s="12">
        <f t="shared" si="7"/>
        <v>294</v>
      </c>
      <c r="X12" s="12">
        <f t="shared" si="7"/>
        <v>284</v>
      </c>
      <c r="Y12" s="12">
        <f t="shared" si="7"/>
        <v>315</v>
      </c>
      <c r="Z12" s="12">
        <f t="shared" si="7"/>
        <v>210</v>
      </c>
      <c r="AA12" s="12">
        <f t="shared" si="7"/>
        <v>250</v>
      </c>
    </row>
    <row r="13" spans="1:29" ht="10.5" x14ac:dyDescent="0.25">
      <c r="A13" s="2"/>
      <c r="B13" s="8" t="s">
        <v>11</v>
      </c>
      <c r="C13" s="9">
        <v>0</v>
      </c>
      <c r="D13" s="9">
        <v>1</v>
      </c>
      <c r="E13" s="9">
        <v>0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1">
        <v>0</v>
      </c>
      <c r="M13" s="1">
        <v>0</v>
      </c>
      <c r="P13" s="4" t="s">
        <v>22</v>
      </c>
      <c r="Q13" s="12">
        <f t="shared" ref="Q13:AA13" si="8">SUM(C38:C40)</f>
        <v>116</v>
      </c>
      <c r="R13" s="12">
        <f t="shared" si="8"/>
        <v>123</v>
      </c>
      <c r="S13" s="12">
        <f t="shared" si="8"/>
        <v>113</v>
      </c>
      <c r="T13" s="12">
        <f t="shared" si="8"/>
        <v>121</v>
      </c>
      <c r="U13" s="12">
        <f t="shared" si="8"/>
        <v>121</v>
      </c>
      <c r="V13" s="12">
        <f t="shared" si="8"/>
        <v>125</v>
      </c>
      <c r="W13" s="12">
        <f t="shared" si="8"/>
        <v>129</v>
      </c>
      <c r="X13" s="12">
        <f t="shared" si="8"/>
        <v>127</v>
      </c>
      <c r="Y13" s="12">
        <f t="shared" si="8"/>
        <v>131</v>
      </c>
      <c r="Z13" s="12">
        <f t="shared" si="8"/>
        <v>125</v>
      </c>
      <c r="AA13" s="12">
        <f t="shared" si="8"/>
        <v>124</v>
      </c>
    </row>
    <row r="14" spans="1:29" x14ac:dyDescent="0.2">
      <c r="A14" s="3"/>
      <c r="B14" s="3" t="s">
        <v>12</v>
      </c>
      <c r="C14" s="9">
        <v>13</v>
      </c>
      <c r="D14" s="9">
        <v>14</v>
      </c>
      <c r="E14" s="9">
        <v>19</v>
      </c>
      <c r="F14" s="9">
        <v>20</v>
      </c>
      <c r="G14" s="9">
        <v>13</v>
      </c>
      <c r="H14" s="9">
        <v>18</v>
      </c>
      <c r="I14" s="9">
        <v>11</v>
      </c>
      <c r="J14" s="9">
        <v>16</v>
      </c>
      <c r="K14" s="9">
        <v>13</v>
      </c>
      <c r="L14" s="1">
        <v>15</v>
      </c>
      <c r="M14" s="1">
        <v>17</v>
      </c>
      <c r="P14" s="4" t="s">
        <v>23</v>
      </c>
      <c r="Q14" s="12">
        <f t="shared" ref="Q14:AA14" si="9">SUM(C42:C43)</f>
        <v>121</v>
      </c>
      <c r="R14" s="12">
        <f t="shared" si="9"/>
        <v>113</v>
      </c>
      <c r="S14" s="12">
        <f t="shared" si="9"/>
        <v>108</v>
      </c>
      <c r="T14" s="12">
        <f t="shared" si="9"/>
        <v>114</v>
      </c>
      <c r="U14" s="12">
        <f t="shared" si="9"/>
        <v>112</v>
      </c>
      <c r="V14" s="12">
        <f t="shared" si="9"/>
        <v>116</v>
      </c>
      <c r="W14" s="12">
        <f t="shared" si="9"/>
        <v>125</v>
      </c>
      <c r="X14" s="12">
        <f t="shared" si="9"/>
        <v>142</v>
      </c>
      <c r="Y14" s="12">
        <f t="shared" si="9"/>
        <v>111</v>
      </c>
      <c r="Z14" s="12">
        <f t="shared" si="9"/>
        <v>132</v>
      </c>
      <c r="AA14" s="12">
        <f t="shared" si="9"/>
        <v>129</v>
      </c>
    </row>
    <row r="15" spans="1:29" x14ac:dyDescent="0.2">
      <c r="A15" s="3"/>
      <c r="B15" s="3" t="s">
        <v>13</v>
      </c>
      <c r="C15" s="9">
        <v>2</v>
      </c>
      <c r="D15" s="9">
        <v>1</v>
      </c>
      <c r="E15" s="9">
        <v>2</v>
      </c>
      <c r="F15" s="9">
        <v>0</v>
      </c>
      <c r="G15" s="9">
        <v>1</v>
      </c>
      <c r="H15" s="9">
        <v>3</v>
      </c>
      <c r="I15" s="9">
        <v>3</v>
      </c>
      <c r="J15" s="9">
        <v>2</v>
      </c>
      <c r="K15" s="9">
        <v>0</v>
      </c>
      <c r="L15" s="1">
        <v>1</v>
      </c>
      <c r="M15" s="1">
        <v>0</v>
      </c>
      <c r="P15" s="4" t="s">
        <v>24</v>
      </c>
      <c r="Q15" s="12">
        <f t="shared" ref="Q15:AA15" si="10">SUM(C45:C46)</f>
        <v>114</v>
      </c>
      <c r="R15" s="12">
        <f t="shared" si="10"/>
        <v>80</v>
      </c>
      <c r="S15" s="12">
        <f t="shared" si="10"/>
        <v>101</v>
      </c>
      <c r="T15" s="12">
        <f t="shared" si="10"/>
        <v>99</v>
      </c>
      <c r="U15" s="12">
        <f t="shared" si="10"/>
        <v>132</v>
      </c>
      <c r="V15" s="12">
        <f t="shared" si="10"/>
        <v>112</v>
      </c>
      <c r="W15" s="12">
        <f t="shared" si="10"/>
        <v>113</v>
      </c>
      <c r="X15" s="12">
        <f t="shared" si="10"/>
        <v>113</v>
      </c>
      <c r="Y15" s="12">
        <f t="shared" si="10"/>
        <v>122</v>
      </c>
      <c r="Z15" s="12">
        <f t="shared" si="10"/>
        <v>113</v>
      </c>
      <c r="AA15" s="12">
        <f t="shared" si="10"/>
        <v>103</v>
      </c>
    </row>
    <row r="16" spans="1:29" x14ac:dyDescent="0.2">
      <c r="A16" s="3"/>
      <c r="B16" s="8" t="s">
        <v>16</v>
      </c>
      <c r="C16" s="9">
        <v>75</v>
      </c>
      <c r="D16" s="9">
        <v>74</v>
      </c>
      <c r="E16" s="9">
        <v>71</v>
      </c>
      <c r="F16" s="9">
        <v>74</v>
      </c>
      <c r="G16" s="9">
        <v>73</v>
      </c>
      <c r="H16" s="9">
        <v>79</v>
      </c>
      <c r="I16" s="9">
        <v>75</v>
      </c>
      <c r="J16" s="9">
        <v>72</v>
      </c>
      <c r="K16" s="9">
        <v>75</v>
      </c>
      <c r="L16" s="1">
        <v>86</v>
      </c>
      <c r="M16" s="1">
        <v>74</v>
      </c>
      <c r="P16" s="21" t="s">
        <v>25</v>
      </c>
      <c r="Q16" s="13">
        <f t="shared" ref="Q16:AA16" si="11">SUM(C48:C49)</f>
        <v>90</v>
      </c>
      <c r="R16" s="13">
        <f t="shared" si="11"/>
        <v>118</v>
      </c>
      <c r="S16" s="13">
        <f t="shared" si="11"/>
        <v>113</v>
      </c>
      <c r="T16" s="13">
        <f t="shared" si="11"/>
        <v>119</v>
      </c>
      <c r="U16" s="13">
        <f t="shared" si="11"/>
        <v>134</v>
      </c>
      <c r="V16" s="13">
        <f t="shared" si="11"/>
        <v>143</v>
      </c>
      <c r="W16" s="13">
        <f t="shared" si="11"/>
        <v>46</v>
      </c>
      <c r="X16" s="13">
        <f t="shared" si="11"/>
        <v>66</v>
      </c>
      <c r="Y16" s="13">
        <f t="shared" si="11"/>
        <v>60</v>
      </c>
      <c r="Z16" s="13">
        <f t="shared" si="11"/>
        <v>94</v>
      </c>
      <c r="AA16" s="13">
        <f t="shared" si="11"/>
        <v>81</v>
      </c>
    </row>
    <row r="17" spans="1:29" ht="10.5" x14ac:dyDescent="0.25">
      <c r="A17" s="2" t="s">
        <v>17</v>
      </c>
      <c r="B17" s="3"/>
      <c r="C17" s="9"/>
      <c r="D17" s="9"/>
      <c r="E17" s="9"/>
      <c r="F17" s="9"/>
      <c r="G17" s="9"/>
      <c r="H17" s="9"/>
      <c r="I17" s="9"/>
      <c r="J17" s="9"/>
      <c r="K17" s="9"/>
      <c r="P17" s="22" t="s">
        <v>27</v>
      </c>
      <c r="Q17" s="23">
        <f t="shared" ref="Q17:Z17" si="12">SUM(Q5:Q16)</f>
        <v>7030</v>
      </c>
      <c r="R17" s="23">
        <f t="shared" si="12"/>
        <v>7034</v>
      </c>
      <c r="S17" s="23">
        <f t="shared" si="12"/>
        <v>7396</v>
      </c>
      <c r="T17" s="23">
        <f t="shared" si="12"/>
        <v>7309</v>
      </c>
      <c r="U17" s="23">
        <f t="shared" si="12"/>
        <v>7443</v>
      </c>
      <c r="V17" s="23">
        <f t="shared" si="12"/>
        <v>7522</v>
      </c>
      <c r="W17" s="23">
        <f t="shared" si="12"/>
        <v>7371</v>
      </c>
      <c r="X17" s="23">
        <f t="shared" si="12"/>
        <v>7708</v>
      </c>
      <c r="Y17" s="23">
        <f t="shared" si="12"/>
        <v>7752</v>
      </c>
      <c r="Z17" s="23">
        <f t="shared" si="12"/>
        <v>7681</v>
      </c>
      <c r="AA17" s="23">
        <f>SUM(AA5:AA16)</f>
        <v>7546</v>
      </c>
    </row>
    <row r="18" spans="1:29" x14ac:dyDescent="0.2">
      <c r="A18" s="3"/>
      <c r="B18" s="8" t="s">
        <v>11</v>
      </c>
      <c r="C18" s="9">
        <v>178</v>
      </c>
      <c r="D18" s="9">
        <v>191</v>
      </c>
      <c r="E18" s="9">
        <v>149</v>
      </c>
      <c r="F18" s="9">
        <v>148</v>
      </c>
      <c r="G18" s="9">
        <v>146</v>
      </c>
      <c r="H18" s="9">
        <v>149</v>
      </c>
      <c r="I18" s="9">
        <v>148</v>
      </c>
      <c r="J18" s="9">
        <v>144</v>
      </c>
      <c r="K18" s="9">
        <v>140</v>
      </c>
      <c r="L18" s="1">
        <v>92</v>
      </c>
      <c r="M18" s="1">
        <v>94</v>
      </c>
    </row>
    <row r="19" spans="1:29" x14ac:dyDescent="0.2">
      <c r="A19" s="3"/>
      <c r="B19" s="8" t="s">
        <v>12</v>
      </c>
      <c r="C19" s="9">
        <v>121</v>
      </c>
      <c r="D19" s="9">
        <v>110</v>
      </c>
      <c r="E19" s="9">
        <v>98</v>
      </c>
      <c r="F19" s="9">
        <v>88</v>
      </c>
      <c r="G19" s="9">
        <v>122</v>
      </c>
      <c r="H19" s="9">
        <v>98</v>
      </c>
      <c r="I19" s="9">
        <v>99</v>
      </c>
      <c r="J19" s="9">
        <v>111</v>
      </c>
      <c r="K19" s="9">
        <v>125</v>
      </c>
      <c r="L19" s="1">
        <v>117</v>
      </c>
      <c r="M19" s="1">
        <v>118</v>
      </c>
    </row>
    <row r="20" spans="1:29" x14ac:dyDescent="0.2">
      <c r="A20" s="3"/>
      <c r="B20" s="8" t="s">
        <v>13</v>
      </c>
      <c r="C20" s="9">
        <v>48</v>
      </c>
      <c r="D20" s="9">
        <v>51</v>
      </c>
      <c r="E20" s="9">
        <v>39</v>
      </c>
      <c r="F20" s="9">
        <v>52</v>
      </c>
      <c r="G20" s="9">
        <v>40</v>
      </c>
      <c r="H20" s="9">
        <v>45</v>
      </c>
      <c r="I20" s="9">
        <v>68</v>
      </c>
      <c r="J20" s="9">
        <v>51</v>
      </c>
      <c r="K20" s="9">
        <v>43</v>
      </c>
      <c r="L20" s="1">
        <v>53</v>
      </c>
      <c r="M20" s="1">
        <v>56</v>
      </c>
    </row>
    <row r="21" spans="1:29" ht="10.5" x14ac:dyDescent="0.25">
      <c r="A21" s="2" t="s">
        <v>18</v>
      </c>
      <c r="B21" s="3"/>
      <c r="C21" s="9"/>
      <c r="D21" s="9"/>
      <c r="E21" s="9"/>
      <c r="F21" s="9"/>
      <c r="G21" s="9"/>
      <c r="H21" s="9"/>
      <c r="I21" s="9"/>
      <c r="J21" s="9"/>
      <c r="K21" s="9"/>
    </row>
    <row r="22" spans="1:29" ht="10.5" x14ac:dyDescent="0.25">
      <c r="A22" s="3"/>
      <c r="B22" s="8" t="s">
        <v>11</v>
      </c>
      <c r="C22" s="9">
        <v>220</v>
      </c>
      <c r="D22" s="9">
        <v>226</v>
      </c>
      <c r="E22" s="9">
        <v>243</v>
      </c>
      <c r="F22" s="9">
        <v>253</v>
      </c>
      <c r="G22" s="9">
        <v>276</v>
      </c>
      <c r="H22" s="9">
        <v>288</v>
      </c>
      <c r="I22" s="9">
        <v>262</v>
      </c>
      <c r="J22" s="9">
        <v>295</v>
      </c>
      <c r="K22" s="9">
        <v>341</v>
      </c>
      <c r="L22" s="1">
        <v>447</v>
      </c>
      <c r="M22" s="1">
        <v>390</v>
      </c>
      <c r="P22" s="1" t="s">
        <v>31</v>
      </c>
      <c r="AC22" s="22" t="s">
        <v>35</v>
      </c>
    </row>
    <row r="23" spans="1:29" ht="10.5" x14ac:dyDescent="0.25">
      <c r="A23" s="3"/>
      <c r="B23" s="8" t="s">
        <v>12</v>
      </c>
      <c r="C23" s="9">
        <v>73</v>
      </c>
      <c r="D23" s="9">
        <v>59</v>
      </c>
      <c r="E23" s="9">
        <v>69</v>
      </c>
      <c r="F23" s="9">
        <v>71</v>
      </c>
      <c r="G23" s="9">
        <v>65</v>
      </c>
      <c r="H23" s="9">
        <v>83</v>
      </c>
      <c r="I23" s="9">
        <v>90</v>
      </c>
      <c r="J23" s="9">
        <v>71</v>
      </c>
      <c r="K23" s="9">
        <v>52</v>
      </c>
      <c r="L23" s="1">
        <v>66</v>
      </c>
      <c r="M23" s="1">
        <v>67</v>
      </c>
      <c r="P23" s="4" t="s">
        <v>10</v>
      </c>
      <c r="Q23" s="1">
        <f t="shared" ref="Q23:AA23" si="13">C5</f>
        <v>2953</v>
      </c>
      <c r="R23" s="1">
        <f t="shared" si="13"/>
        <v>2949</v>
      </c>
      <c r="S23" s="1">
        <f t="shared" si="13"/>
        <v>3208</v>
      </c>
      <c r="T23" s="1">
        <f t="shared" si="13"/>
        <v>3149</v>
      </c>
      <c r="U23" s="1">
        <f t="shared" si="13"/>
        <v>3124</v>
      </c>
      <c r="V23" s="1">
        <f t="shared" si="13"/>
        <v>3172</v>
      </c>
      <c r="W23" s="1">
        <f t="shared" si="13"/>
        <v>3131</v>
      </c>
      <c r="X23" s="1">
        <f t="shared" si="13"/>
        <v>3341</v>
      </c>
      <c r="Y23" s="1">
        <f t="shared" si="13"/>
        <v>3331</v>
      </c>
      <c r="Z23" s="1">
        <f t="shared" si="13"/>
        <v>3299</v>
      </c>
      <c r="AA23" s="1">
        <f t="shared" si="13"/>
        <v>3280</v>
      </c>
      <c r="AC23" s="24">
        <v>3271</v>
      </c>
    </row>
    <row r="24" spans="1:29" ht="10.5" x14ac:dyDescent="0.25">
      <c r="A24" s="3"/>
      <c r="B24" s="8" t="s">
        <v>13</v>
      </c>
      <c r="C24" s="9">
        <v>36</v>
      </c>
      <c r="D24" s="9">
        <v>50</v>
      </c>
      <c r="E24" s="9">
        <v>35</v>
      </c>
      <c r="F24" s="9">
        <v>38</v>
      </c>
      <c r="G24" s="9">
        <v>42</v>
      </c>
      <c r="H24" s="9">
        <v>35</v>
      </c>
      <c r="I24" s="9">
        <v>41</v>
      </c>
      <c r="J24" s="9">
        <v>46</v>
      </c>
      <c r="K24" s="9">
        <v>38</v>
      </c>
      <c r="L24" s="1">
        <v>31</v>
      </c>
      <c r="M24" s="1">
        <v>37</v>
      </c>
      <c r="P24" s="4" t="s">
        <v>14</v>
      </c>
      <c r="Q24" s="1">
        <f t="shared" ref="Q24:AA24" si="14">C9</f>
        <v>974</v>
      </c>
      <c r="R24" s="1">
        <f t="shared" si="14"/>
        <v>1019</v>
      </c>
      <c r="S24" s="1">
        <f t="shared" si="14"/>
        <v>1032</v>
      </c>
      <c r="T24" s="1">
        <f t="shared" si="14"/>
        <v>1059</v>
      </c>
      <c r="U24" s="1">
        <f t="shared" si="14"/>
        <v>1041</v>
      </c>
      <c r="V24" s="1">
        <f t="shared" si="14"/>
        <v>1050</v>
      </c>
      <c r="W24" s="1">
        <f t="shared" si="14"/>
        <v>1133</v>
      </c>
      <c r="X24" s="1">
        <f t="shared" si="14"/>
        <v>1156</v>
      </c>
      <c r="Y24" s="1">
        <f t="shared" si="14"/>
        <v>1171</v>
      </c>
      <c r="Z24" s="1">
        <f t="shared" si="14"/>
        <v>1246</v>
      </c>
      <c r="AA24" s="1">
        <f t="shared" si="14"/>
        <v>1210</v>
      </c>
      <c r="AC24" s="24">
        <v>1208</v>
      </c>
    </row>
    <row r="25" spans="1:29" ht="10.5" x14ac:dyDescent="0.25">
      <c r="A25" s="2" t="s">
        <v>19</v>
      </c>
      <c r="B25" s="3"/>
      <c r="C25" s="9"/>
      <c r="D25" s="9"/>
      <c r="E25" s="9"/>
      <c r="F25" s="9"/>
      <c r="G25" s="9"/>
      <c r="H25" s="9"/>
      <c r="I25" s="9"/>
      <c r="J25" s="9"/>
      <c r="K25" s="9"/>
      <c r="P25" s="4" t="s">
        <v>15</v>
      </c>
      <c r="Q25" s="1">
        <f t="shared" ref="Q25:AA25" si="15">C13</f>
        <v>0</v>
      </c>
      <c r="R25" s="1">
        <f t="shared" si="15"/>
        <v>1</v>
      </c>
      <c r="S25" s="1">
        <f t="shared" si="15"/>
        <v>0</v>
      </c>
      <c r="T25" s="1">
        <f t="shared" si="15"/>
        <v>1</v>
      </c>
      <c r="U25" s="1">
        <f t="shared" si="15"/>
        <v>0</v>
      </c>
      <c r="V25" s="1">
        <f t="shared" si="15"/>
        <v>0</v>
      </c>
      <c r="W25" s="1">
        <f t="shared" si="15"/>
        <v>0</v>
      </c>
      <c r="X25" s="1">
        <f t="shared" si="15"/>
        <v>0</v>
      </c>
      <c r="Y25" s="1">
        <f t="shared" si="15"/>
        <v>0</v>
      </c>
      <c r="Z25" s="1">
        <f t="shared" si="15"/>
        <v>0</v>
      </c>
      <c r="AA25" s="1">
        <f t="shared" si="15"/>
        <v>0</v>
      </c>
      <c r="AC25" s="24"/>
    </row>
    <row r="26" spans="1:29" ht="10.5" x14ac:dyDescent="0.25">
      <c r="A26" s="3"/>
      <c r="B26" s="8" t="s">
        <v>12</v>
      </c>
      <c r="C26" s="9">
        <v>7</v>
      </c>
      <c r="D26" s="9">
        <v>5</v>
      </c>
      <c r="E26" s="9">
        <v>5</v>
      </c>
      <c r="F26" s="9">
        <v>8</v>
      </c>
      <c r="G26" s="9">
        <v>8</v>
      </c>
      <c r="H26" s="9">
        <v>6</v>
      </c>
      <c r="I26" s="9">
        <v>6</v>
      </c>
      <c r="J26" s="9">
        <v>2</v>
      </c>
      <c r="K26" s="9">
        <v>4</v>
      </c>
      <c r="L26" s="1">
        <v>7</v>
      </c>
      <c r="M26" s="1">
        <v>4</v>
      </c>
      <c r="P26" s="4" t="s">
        <v>17</v>
      </c>
      <c r="Q26" s="1">
        <f t="shared" ref="Q26:AA26" si="16">C18</f>
        <v>178</v>
      </c>
      <c r="R26" s="1">
        <f t="shared" si="16"/>
        <v>191</v>
      </c>
      <c r="S26" s="1">
        <f t="shared" si="16"/>
        <v>149</v>
      </c>
      <c r="T26" s="1">
        <f t="shared" si="16"/>
        <v>148</v>
      </c>
      <c r="U26" s="1">
        <f t="shared" si="16"/>
        <v>146</v>
      </c>
      <c r="V26" s="1">
        <f t="shared" si="16"/>
        <v>149</v>
      </c>
      <c r="W26" s="1">
        <f t="shared" si="16"/>
        <v>148</v>
      </c>
      <c r="X26" s="1">
        <f t="shared" si="16"/>
        <v>144</v>
      </c>
      <c r="Y26" s="1">
        <f t="shared" si="16"/>
        <v>140</v>
      </c>
      <c r="Z26" s="1">
        <f t="shared" si="16"/>
        <v>92</v>
      </c>
      <c r="AA26" s="1">
        <f t="shared" si="16"/>
        <v>94</v>
      </c>
      <c r="AC26" s="24">
        <v>94</v>
      </c>
    </row>
    <row r="27" spans="1:29" ht="10.5" x14ac:dyDescent="0.25">
      <c r="A27" s="3"/>
      <c r="B27" s="3" t="s">
        <v>16</v>
      </c>
      <c r="C27" s="9">
        <v>214</v>
      </c>
      <c r="D27" s="9">
        <v>221</v>
      </c>
      <c r="E27" s="9">
        <v>207</v>
      </c>
      <c r="F27" s="9">
        <v>205</v>
      </c>
      <c r="G27" s="9">
        <v>216</v>
      </c>
      <c r="H27" s="9">
        <v>183</v>
      </c>
      <c r="I27" s="9">
        <v>183</v>
      </c>
      <c r="J27" s="9">
        <v>189</v>
      </c>
      <c r="K27" s="9">
        <v>180</v>
      </c>
      <c r="L27" s="1">
        <v>143</v>
      </c>
      <c r="M27" s="1">
        <v>103</v>
      </c>
      <c r="P27" s="4" t="s">
        <v>18</v>
      </c>
      <c r="Q27" s="1">
        <f t="shared" ref="Q27:AA27" si="17">C22</f>
        <v>220</v>
      </c>
      <c r="R27" s="1">
        <f t="shared" si="17"/>
        <v>226</v>
      </c>
      <c r="S27" s="1">
        <f t="shared" si="17"/>
        <v>243</v>
      </c>
      <c r="T27" s="1">
        <f t="shared" si="17"/>
        <v>253</v>
      </c>
      <c r="U27" s="1">
        <f t="shared" si="17"/>
        <v>276</v>
      </c>
      <c r="V27" s="1">
        <f t="shared" si="17"/>
        <v>288</v>
      </c>
      <c r="W27" s="1">
        <f t="shared" si="17"/>
        <v>262</v>
      </c>
      <c r="X27" s="1">
        <f t="shared" si="17"/>
        <v>295</v>
      </c>
      <c r="Y27" s="1">
        <f t="shared" si="17"/>
        <v>341</v>
      </c>
      <c r="Z27" s="1">
        <f t="shared" si="17"/>
        <v>447</v>
      </c>
      <c r="AA27" s="1">
        <f t="shared" si="17"/>
        <v>390</v>
      </c>
      <c r="AC27" s="24">
        <v>389</v>
      </c>
    </row>
    <row r="28" spans="1:29" ht="10.5" x14ac:dyDescent="0.25">
      <c r="A28" s="2" t="s">
        <v>20</v>
      </c>
      <c r="B28" s="3"/>
      <c r="C28" s="9"/>
      <c r="D28" s="9"/>
      <c r="E28" s="9"/>
      <c r="F28" s="9"/>
      <c r="G28" s="9"/>
      <c r="H28" s="9"/>
      <c r="I28" s="9"/>
      <c r="J28" s="9"/>
      <c r="K28" s="9"/>
      <c r="P28" s="4" t="s">
        <v>19</v>
      </c>
      <c r="AC28" s="24"/>
    </row>
    <row r="29" spans="1:29" ht="10.5" x14ac:dyDescent="0.25">
      <c r="A29" s="2"/>
      <c r="B29" s="3" t="s">
        <v>11</v>
      </c>
      <c r="C29" s="9">
        <v>69</v>
      </c>
      <c r="D29" s="9">
        <v>81</v>
      </c>
      <c r="E29" s="9">
        <v>92</v>
      </c>
      <c r="F29" s="9">
        <v>79</v>
      </c>
      <c r="G29" s="9">
        <v>105</v>
      </c>
      <c r="H29" s="9">
        <v>80</v>
      </c>
      <c r="I29" s="9">
        <v>94</v>
      </c>
      <c r="J29" s="9">
        <v>124</v>
      </c>
      <c r="K29" s="9">
        <v>119</v>
      </c>
      <c r="L29" s="1">
        <v>116</v>
      </c>
      <c r="M29" s="1">
        <v>114</v>
      </c>
      <c r="P29" s="4" t="s">
        <v>20</v>
      </c>
      <c r="Q29" s="1">
        <f t="shared" ref="Q29:AA29" si="18">C29</f>
        <v>69</v>
      </c>
      <c r="R29" s="1">
        <f t="shared" si="18"/>
        <v>81</v>
      </c>
      <c r="S29" s="1">
        <f t="shared" si="18"/>
        <v>92</v>
      </c>
      <c r="T29" s="1">
        <f t="shared" si="18"/>
        <v>79</v>
      </c>
      <c r="U29" s="1">
        <f t="shared" si="18"/>
        <v>105</v>
      </c>
      <c r="V29" s="1">
        <f t="shared" si="18"/>
        <v>80</v>
      </c>
      <c r="W29" s="1">
        <f t="shared" si="18"/>
        <v>94</v>
      </c>
      <c r="X29" s="1">
        <f t="shared" si="18"/>
        <v>124</v>
      </c>
      <c r="Y29" s="1">
        <f t="shared" si="18"/>
        <v>119</v>
      </c>
      <c r="Z29" s="1">
        <f t="shared" si="18"/>
        <v>116</v>
      </c>
      <c r="AA29" s="1">
        <f t="shared" si="18"/>
        <v>114</v>
      </c>
      <c r="AC29" s="24">
        <v>114</v>
      </c>
    </row>
    <row r="30" spans="1:29" ht="10.5" x14ac:dyDescent="0.25">
      <c r="A30" s="3"/>
      <c r="B30" s="8" t="s">
        <v>12</v>
      </c>
      <c r="C30" s="9">
        <v>36</v>
      </c>
      <c r="D30" s="9">
        <v>37</v>
      </c>
      <c r="E30" s="9">
        <v>57</v>
      </c>
      <c r="F30" s="9">
        <v>30</v>
      </c>
      <c r="G30" s="9">
        <v>38</v>
      </c>
      <c r="H30" s="9">
        <v>37</v>
      </c>
      <c r="I30" s="9">
        <v>34</v>
      </c>
      <c r="J30" s="9">
        <v>34</v>
      </c>
      <c r="K30" s="9">
        <v>32</v>
      </c>
      <c r="L30" s="1">
        <v>32</v>
      </c>
      <c r="M30" s="1">
        <v>15</v>
      </c>
      <c r="P30" s="4" t="s">
        <v>21</v>
      </c>
      <c r="Q30" s="1">
        <f t="shared" ref="Q30:AA30" si="19">C34</f>
        <v>211</v>
      </c>
      <c r="R30" s="1">
        <f t="shared" si="19"/>
        <v>226</v>
      </c>
      <c r="S30" s="1">
        <f t="shared" si="19"/>
        <v>270</v>
      </c>
      <c r="T30" s="1">
        <f t="shared" si="19"/>
        <v>261</v>
      </c>
      <c r="U30" s="1">
        <f t="shared" si="19"/>
        <v>245</v>
      </c>
      <c r="V30" s="1">
        <f t="shared" si="19"/>
        <v>279</v>
      </c>
      <c r="W30" s="1">
        <f t="shared" si="19"/>
        <v>141</v>
      </c>
      <c r="X30" s="1">
        <f t="shared" si="19"/>
        <v>123</v>
      </c>
      <c r="Y30" s="1">
        <f t="shared" si="19"/>
        <v>215</v>
      </c>
      <c r="Z30" s="1">
        <f t="shared" si="19"/>
        <v>155</v>
      </c>
      <c r="AA30" s="1">
        <f t="shared" si="19"/>
        <v>210</v>
      </c>
      <c r="AC30" s="24">
        <v>210</v>
      </c>
    </row>
    <row r="31" spans="1:29" x14ac:dyDescent="0.2">
      <c r="A31" s="3"/>
      <c r="B31" s="8" t="s">
        <v>13</v>
      </c>
      <c r="C31" s="9">
        <v>59</v>
      </c>
      <c r="D31" s="9">
        <v>66</v>
      </c>
      <c r="E31" s="9">
        <v>60</v>
      </c>
      <c r="F31" s="9">
        <v>62</v>
      </c>
      <c r="G31" s="9">
        <v>63</v>
      </c>
      <c r="H31" s="9">
        <v>57</v>
      </c>
      <c r="I31" s="9">
        <v>55</v>
      </c>
      <c r="J31" s="9">
        <v>59</v>
      </c>
      <c r="K31" s="9">
        <v>60</v>
      </c>
      <c r="L31" s="1">
        <v>67</v>
      </c>
      <c r="M31" s="1">
        <v>60</v>
      </c>
      <c r="P31" s="4" t="s">
        <v>22</v>
      </c>
    </row>
    <row r="32" spans="1:29" x14ac:dyDescent="0.2">
      <c r="A32" s="3"/>
      <c r="B32" s="8" t="s">
        <v>16</v>
      </c>
      <c r="C32" s="9">
        <v>135</v>
      </c>
      <c r="D32" s="9">
        <v>142</v>
      </c>
      <c r="E32" s="9">
        <v>136</v>
      </c>
      <c r="F32" s="9">
        <v>144</v>
      </c>
      <c r="G32" s="9">
        <v>130</v>
      </c>
      <c r="H32" s="9">
        <v>147</v>
      </c>
      <c r="I32" s="9">
        <v>140</v>
      </c>
      <c r="J32" s="9">
        <v>136</v>
      </c>
      <c r="K32" s="9">
        <v>148</v>
      </c>
      <c r="L32" s="1">
        <v>152</v>
      </c>
      <c r="M32" s="1">
        <v>150</v>
      </c>
      <c r="P32" s="4" t="s">
        <v>23</v>
      </c>
    </row>
    <row r="33" spans="1:29" ht="10.5" x14ac:dyDescent="0.25">
      <c r="A33" s="2" t="s">
        <v>21</v>
      </c>
      <c r="B33" s="3"/>
      <c r="C33" s="9"/>
      <c r="D33" s="9"/>
      <c r="E33" s="9"/>
      <c r="F33" s="9"/>
      <c r="G33" s="9"/>
      <c r="H33" s="9"/>
      <c r="I33" s="9"/>
      <c r="J33" s="9"/>
      <c r="K33" s="9"/>
      <c r="P33" s="4" t="s">
        <v>24</v>
      </c>
      <c r="AC33" s="18"/>
    </row>
    <row r="34" spans="1:29" ht="10.5" x14ac:dyDescent="0.25">
      <c r="A34" s="3"/>
      <c r="B34" s="8" t="s">
        <v>11</v>
      </c>
      <c r="C34" s="9">
        <v>211</v>
      </c>
      <c r="D34" s="9">
        <v>226</v>
      </c>
      <c r="E34" s="9">
        <v>270</v>
      </c>
      <c r="F34" s="9">
        <v>261</v>
      </c>
      <c r="G34" s="9">
        <v>245</v>
      </c>
      <c r="H34" s="9">
        <v>279</v>
      </c>
      <c r="I34" s="9">
        <v>141</v>
      </c>
      <c r="J34" s="9">
        <v>123</v>
      </c>
      <c r="K34" s="9">
        <v>215</v>
      </c>
      <c r="L34" s="1">
        <v>155</v>
      </c>
      <c r="M34" s="1">
        <v>210</v>
      </c>
      <c r="P34" s="21" t="s">
        <v>25</v>
      </c>
      <c r="Q34" s="18">
        <f t="shared" ref="Q34:AA34" si="20">C48</f>
        <v>90</v>
      </c>
      <c r="R34" s="18">
        <f t="shared" si="20"/>
        <v>118</v>
      </c>
      <c r="S34" s="18">
        <f t="shared" si="20"/>
        <v>113</v>
      </c>
      <c r="T34" s="18">
        <f t="shared" si="20"/>
        <v>119</v>
      </c>
      <c r="U34" s="18">
        <f t="shared" si="20"/>
        <v>132</v>
      </c>
      <c r="V34" s="18">
        <f t="shared" si="20"/>
        <v>141</v>
      </c>
      <c r="W34" s="18">
        <f t="shared" si="20"/>
        <v>46</v>
      </c>
      <c r="X34" s="18">
        <f t="shared" si="20"/>
        <v>64</v>
      </c>
      <c r="Y34" s="18">
        <f t="shared" si="20"/>
        <v>58</v>
      </c>
      <c r="Z34" s="18">
        <f t="shared" si="20"/>
        <v>94</v>
      </c>
      <c r="AA34" s="18">
        <f t="shared" si="20"/>
        <v>81</v>
      </c>
      <c r="AC34" s="25">
        <v>81</v>
      </c>
    </row>
    <row r="35" spans="1:29" ht="10.5" x14ac:dyDescent="0.25">
      <c r="A35" s="3"/>
      <c r="B35" s="8" t="s">
        <v>12</v>
      </c>
      <c r="C35" s="9">
        <v>115</v>
      </c>
      <c r="D35" s="9">
        <v>92</v>
      </c>
      <c r="E35" s="9">
        <v>103</v>
      </c>
      <c r="F35" s="9">
        <v>65</v>
      </c>
      <c r="G35" s="9">
        <v>101</v>
      </c>
      <c r="H35" s="9">
        <v>112</v>
      </c>
      <c r="I35" s="9">
        <v>127</v>
      </c>
      <c r="J35" s="9">
        <v>81</v>
      </c>
      <c r="K35" s="9">
        <v>19</v>
      </c>
      <c r="L35" s="1">
        <v>7</v>
      </c>
      <c r="M35" s="1">
        <v>5</v>
      </c>
      <c r="P35" s="22" t="s">
        <v>27</v>
      </c>
      <c r="Q35" s="1">
        <f>SUM(Q23:Q34)</f>
        <v>4695</v>
      </c>
      <c r="R35" s="1">
        <f t="shared" ref="R35:AA35" si="21">SUM(R23:R34)</f>
        <v>4811</v>
      </c>
      <c r="S35" s="1">
        <f t="shared" si="21"/>
        <v>5107</v>
      </c>
      <c r="T35" s="1">
        <f t="shared" si="21"/>
        <v>5069</v>
      </c>
      <c r="U35" s="1">
        <f t="shared" si="21"/>
        <v>5069</v>
      </c>
      <c r="V35" s="1">
        <f t="shared" si="21"/>
        <v>5159</v>
      </c>
      <c r="W35" s="1">
        <f t="shared" si="21"/>
        <v>4955</v>
      </c>
      <c r="X35" s="1">
        <f t="shared" si="21"/>
        <v>5247</v>
      </c>
      <c r="Y35" s="1">
        <f t="shared" si="21"/>
        <v>5375</v>
      </c>
      <c r="Z35" s="1">
        <f t="shared" si="21"/>
        <v>5449</v>
      </c>
      <c r="AA35" s="1">
        <f t="shared" si="21"/>
        <v>5379</v>
      </c>
      <c r="AC35" s="1">
        <f>AC23+AC24+AC26+AC27+AC29+AC30+AC34</f>
        <v>5367</v>
      </c>
    </row>
    <row r="36" spans="1:29" x14ac:dyDescent="0.2">
      <c r="A36" s="3"/>
      <c r="B36" s="8" t="s">
        <v>13</v>
      </c>
      <c r="C36" s="9">
        <v>5</v>
      </c>
      <c r="D36" s="9">
        <v>9</v>
      </c>
      <c r="E36" s="9">
        <v>7</v>
      </c>
      <c r="F36" s="9">
        <v>16</v>
      </c>
      <c r="G36" s="9">
        <v>16</v>
      </c>
      <c r="H36" s="9">
        <v>22</v>
      </c>
      <c r="I36" s="9">
        <v>26</v>
      </c>
      <c r="J36" s="9">
        <v>80</v>
      </c>
      <c r="K36" s="9">
        <v>81</v>
      </c>
      <c r="L36" s="1">
        <v>48</v>
      </c>
      <c r="M36" s="1">
        <v>35</v>
      </c>
    </row>
    <row r="37" spans="1:29" ht="10.5" x14ac:dyDescent="0.25">
      <c r="A37" s="2" t="s">
        <v>22</v>
      </c>
      <c r="B37" s="3"/>
      <c r="C37" s="9"/>
      <c r="D37" s="9"/>
      <c r="E37" s="9"/>
      <c r="F37" s="9"/>
      <c r="G37" s="9"/>
      <c r="H37" s="9"/>
      <c r="I37" s="9"/>
      <c r="J37" s="9"/>
      <c r="K37" s="9"/>
    </row>
    <row r="38" spans="1:29" ht="10.5" x14ac:dyDescent="0.25">
      <c r="A38" s="2"/>
      <c r="B38" s="8" t="s">
        <v>12</v>
      </c>
      <c r="C38" s="9">
        <v>6</v>
      </c>
      <c r="D38" s="9">
        <v>3</v>
      </c>
      <c r="E38" s="9">
        <v>3</v>
      </c>
      <c r="F38" s="9">
        <v>3</v>
      </c>
      <c r="G38" s="9">
        <v>4</v>
      </c>
      <c r="H38" s="9">
        <v>6</v>
      </c>
      <c r="I38" s="9">
        <v>4</v>
      </c>
      <c r="J38" s="9">
        <v>6</v>
      </c>
      <c r="K38" s="9">
        <v>5</v>
      </c>
      <c r="L38" s="1">
        <v>2</v>
      </c>
      <c r="M38" s="1">
        <v>3</v>
      </c>
      <c r="P38" s="1" t="s">
        <v>32</v>
      </c>
    </row>
    <row r="39" spans="1:29" ht="10.5" x14ac:dyDescent="0.25">
      <c r="A39" s="2"/>
      <c r="B39" s="8" t="s">
        <v>13</v>
      </c>
      <c r="C39" s="9">
        <v>11</v>
      </c>
      <c r="D39" s="9">
        <v>7</v>
      </c>
      <c r="E39" s="9">
        <v>10</v>
      </c>
      <c r="F39" s="9">
        <v>9</v>
      </c>
      <c r="G39" s="9">
        <v>13</v>
      </c>
      <c r="H39" s="9">
        <v>11</v>
      </c>
      <c r="I39" s="9">
        <v>12</v>
      </c>
      <c r="J39" s="9">
        <v>11</v>
      </c>
      <c r="K39" s="9">
        <v>19</v>
      </c>
      <c r="L39" s="1">
        <v>14</v>
      </c>
      <c r="M39" s="1">
        <v>14</v>
      </c>
      <c r="P39" s="4" t="s">
        <v>10</v>
      </c>
      <c r="Q39" s="1">
        <f t="shared" ref="Q39:AA39" si="22">C6</f>
        <v>467</v>
      </c>
      <c r="R39" s="1">
        <f t="shared" si="22"/>
        <v>517</v>
      </c>
      <c r="S39" s="1">
        <f t="shared" si="22"/>
        <v>526</v>
      </c>
      <c r="T39" s="1">
        <f t="shared" si="22"/>
        <v>453</v>
      </c>
      <c r="U39" s="1">
        <f t="shared" si="22"/>
        <v>520</v>
      </c>
      <c r="V39" s="1">
        <f t="shared" si="22"/>
        <v>465</v>
      </c>
      <c r="W39" s="1">
        <f t="shared" si="22"/>
        <v>527</v>
      </c>
      <c r="X39" s="1">
        <f t="shared" si="22"/>
        <v>512</v>
      </c>
      <c r="Y39" s="1">
        <f t="shared" si="22"/>
        <v>514</v>
      </c>
      <c r="Z39" s="1">
        <f t="shared" si="22"/>
        <v>446</v>
      </c>
      <c r="AA39" s="1">
        <f t="shared" si="22"/>
        <v>480</v>
      </c>
      <c r="AC39" s="1">
        <v>480</v>
      </c>
    </row>
    <row r="40" spans="1:29" x14ac:dyDescent="0.2">
      <c r="A40" s="3"/>
      <c r="B40" s="8" t="s">
        <v>16</v>
      </c>
      <c r="C40" s="9">
        <v>99</v>
      </c>
      <c r="D40" s="9">
        <v>113</v>
      </c>
      <c r="E40" s="9">
        <v>100</v>
      </c>
      <c r="F40" s="9">
        <v>109</v>
      </c>
      <c r="G40" s="9">
        <v>104</v>
      </c>
      <c r="H40" s="9">
        <v>108</v>
      </c>
      <c r="I40" s="9">
        <v>113</v>
      </c>
      <c r="J40" s="9">
        <v>110</v>
      </c>
      <c r="K40" s="9">
        <v>107</v>
      </c>
      <c r="L40" s="1">
        <v>109</v>
      </c>
      <c r="M40" s="1">
        <v>107</v>
      </c>
      <c r="P40" s="4" t="s">
        <v>14</v>
      </c>
      <c r="Q40" s="1">
        <f t="shared" ref="Q40:AA40" si="23">C10</f>
        <v>426</v>
      </c>
      <c r="R40" s="1">
        <f t="shared" si="23"/>
        <v>313</v>
      </c>
      <c r="S40" s="1">
        <f t="shared" si="23"/>
        <v>324</v>
      </c>
      <c r="T40" s="1">
        <f t="shared" si="23"/>
        <v>402</v>
      </c>
      <c r="U40" s="1">
        <f t="shared" si="23"/>
        <v>376</v>
      </c>
      <c r="V40" s="1">
        <f t="shared" si="23"/>
        <v>422</v>
      </c>
      <c r="W40" s="1">
        <f t="shared" si="23"/>
        <v>397</v>
      </c>
      <c r="X40" s="1">
        <f t="shared" si="23"/>
        <v>377</v>
      </c>
      <c r="Y40" s="1">
        <f t="shared" si="23"/>
        <v>442</v>
      </c>
      <c r="Z40" s="1">
        <f t="shared" si="23"/>
        <v>402</v>
      </c>
      <c r="AA40" s="1">
        <f t="shared" si="23"/>
        <v>388</v>
      </c>
      <c r="AC40" s="1">
        <v>387</v>
      </c>
    </row>
    <row r="41" spans="1:29" ht="10.5" x14ac:dyDescent="0.25">
      <c r="A41" s="2" t="s">
        <v>23</v>
      </c>
      <c r="B41" s="3"/>
      <c r="C41" s="9"/>
      <c r="D41" s="9"/>
      <c r="E41" s="9"/>
      <c r="F41" s="9"/>
      <c r="G41" s="9"/>
      <c r="H41" s="9"/>
      <c r="I41" s="9"/>
      <c r="J41" s="9"/>
      <c r="K41" s="9"/>
      <c r="P41" s="4" t="s">
        <v>15</v>
      </c>
      <c r="Q41" s="1">
        <f t="shared" ref="Q41:AA41" si="24">C14</f>
        <v>13</v>
      </c>
      <c r="R41" s="1">
        <f t="shared" si="24"/>
        <v>14</v>
      </c>
      <c r="S41" s="1">
        <f t="shared" si="24"/>
        <v>19</v>
      </c>
      <c r="T41" s="1">
        <f t="shared" si="24"/>
        <v>20</v>
      </c>
      <c r="U41" s="1">
        <f t="shared" si="24"/>
        <v>13</v>
      </c>
      <c r="V41" s="1">
        <f t="shared" si="24"/>
        <v>18</v>
      </c>
      <c r="W41" s="1">
        <f t="shared" si="24"/>
        <v>11</v>
      </c>
      <c r="X41" s="1">
        <f t="shared" si="24"/>
        <v>16</v>
      </c>
      <c r="Y41" s="1">
        <f t="shared" si="24"/>
        <v>13</v>
      </c>
      <c r="Z41" s="1">
        <f t="shared" si="24"/>
        <v>15</v>
      </c>
      <c r="AA41" s="1">
        <f t="shared" si="24"/>
        <v>17</v>
      </c>
      <c r="AC41" s="1">
        <v>17</v>
      </c>
    </row>
    <row r="42" spans="1:29" x14ac:dyDescent="0.2">
      <c r="A42" s="3"/>
      <c r="B42" s="8" t="s">
        <v>12</v>
      </c>
      <c r="C42" s="9">
        <v>108</v>
      </c>
      <c r="D42" s="9">
        <v>102</v>
      </c>
      <c r="E42" s="9">
        <v>91</v>
      </c>
      <c r="F42" s="9">
        <v>105</v>
      </c>
      <c r="G42" s="9">
        <v>99</v>
      </c>
      <c r="H42" s="9">
        <v>96</v>
      </c>
      <c r="I42" s="9">
        <v>104</v>
      </c>
      <c r="J42" s="9">
        <v>127</v>
      </c>
      <c r="K42" s="9">
        <v>99</v>
      </c>
      <c r="L42" s="1">
        <v>123</v>
      </c>
      <c r="M42" s="1">
        <v>107</v>
      </c>
      <c r="P42" s="4" t="s">
        <v>17</v>
      </c>
      <c r="Q42" s="1">
        <f t="shared" ref="Q42:AA42" si="25">C19</f>
        <v>121</v>
      </c>
      <c r="R42" s="1">
        <f t="shared" si="25"/>
        <v>110</v>
      </c>
      <c r="S42" s="1">
        <f t="shared" si="25"/>
        <v>98</v>
      </c>
      <c r="T42" s="1">
        <f t="shared" si="25"/>
        <v>88</v>
      </c>
      <c r="U42" s="1">
        <f t="shared" si="25"/>
        <v>122</v>
      </c>
      <c r="V42" s="1">
        <f t="shared" si="25"/>
        <v>98</v>
      </c>
      <c r="W42" s="1">
        <f t="shared" si="25"/>
        <v>99</v>
      </c>
      <c r="X42" s="1">
        <f t="shared" si="25"/>
        <v>111</v>
      </c>
      <c r="Y42" s="1">
        <f t="shared" si="25"/>
        <v>125</v>
      </c>
      <c r="Z42" s="1">
        <f t="shared" si="25"/>
        <v>117</v>
      </c>
      <c r="AA42" s="1">
        <f t="shared" si="25"/>
        <v>118</v>
      </c>
      <c r="AC42" s="1">
        <v>118</v>
      </c>
    </row>
    <row r="43" spans="1:29" x14ac:dyDescent="0.2">
      <c r="A43" s="3"/>
      <c r="B43" s="8" t="s">
        <v>13</v>
      </c>
      <c r="C43" s="9">
        <v>13</v>
      </c>
      <c r="D43" s="9">
        <v>11</v>
      </c>
      <c r="E43" s="9">
        <v>17</v>
      </c>
      <c r="F43" s="9">
        <v>9</v>
      </c>
      <c r="G43" s="9">
        <v>13</v>
      </c>
      <c r="H43" s="9">
        <v>20</v>
      </c>
      <c r="I43" s="9">
        <v>21</v>
      </c>
      <c r="J43" s="9">
        <v>15</v>
      </c>
      <c r="K43" s="9">
        <v>12</v>
      </c>
      <c r="L43" s="1">
        <v>9</v>
      </c>
      <c r="M43" s="1">
        <v>22</v>
      </c>
      <c r="P43" s="4" t="s">
        <v>18</v>
      </c>
      <c r="Q43" s="1">
        <f t="shared" ref="Q43:AA43" si="26">C23</f>
        <v>73</v>
      </c>
      <c r="R43" s="1">
        <f t="shared" si="26"/>
        <v>59</v>
      </c>
      <c r="S43" s="1">
        <f t="shared" si="26"/>
        <v>69</v>
      </c>
      <c r="T43" s="1">
        <f t="shared" si="26"/>
        <v>71</v>
      </c>
      <c r="U43" s="1">
        <f t="shared" si="26"/>
        <v>65</v>
      </c>
      <c r="V43" s="1">
        <f t="shared" si="26"/>
        <v>83</v>
      </c>
      <c r="W43" s="1">
        <f t="shared" si="26"/>
        <v>90</v>
      </c>
      <c r="X43" s="1">
        <f t="shared" si="26"/>
        <v>71</v>
      </c>
      <c r="Y43" s="1">
        <f t="shared" si="26"/>
        <v>52</v>
      </c>
      <c r="Z43" s="1">
        <f t="shared" si="26"/>
        <v>66</v>
      </c>
      <c r="AA43" s="1">
        <f t="shared" si="26"/>
        <v>67</v>
      </c>
      <c r="AC43" s="1">
        <v>67</v>
      </c>
    </row>
    <row r="44" spans="1:29" ht="10.5" x14ac:dyDescent="0.25">
      <c r="A44" s="2" t="s">
        <v>24</v>
      </c>
      <c r="B44" s="3"/>
      <c r="C44" s="9"/>
      <c r="D44" s="9"/>
      <c r="E44" s="9"/>
      <c r="F44" s="9"/>
      <c r="G44" s="9"/>
      <c r="H44" s="9"/>
      <c r="I44" s="9"/>
      <c r="J44" s="9"/>
      <c r="K44" s="9"/>
      <c r="P44" s="4" t="s">
        <v>19</v>
      </c>
      <c r="Q44" s="1">
        <f t="shared" ref="Q44:AA44" si="27">C26</f>
        <v>7</v>
      </c>
      <c r="R44" s="1">
        <f t="shared" si="27"/>
        <v>5</v>
      </c>
      <c r="S44" s="1">
        <f t="shared" si="27"/>
        <v>5</v>
      </c>
      <c r="T44" s="1">
        <f t="shared" si="27"/>
        <v>8</v>
      </c>
      <c r="U44" s="1">
        <f t="shared" si="27"/>
        <v>8</v>
      </c>
      <c r="V44" s="1">
        <f t="shared" si="27"/>
        <v>6</v>
      </c>
      <c r="W44" s="1">
        <f t="shared" si="27"/>
        <v>6</v>
      </c>
      <c r="X44" s="1">
        <f t="shared" si="27"/>
        <v>2</v>
      </c>
      <c r="Y44" s="1">
        <f t="shared" si="27"/>
        <v>4</v>
      </c>
      <c r="Z44" s="1">
        <f t="shared" si="27"/>
        <v>7</v>
      </c>
      <c r="AA44" s="1">
        <f t="shared" si="27"/>
        <v>4</v>
      </c>
      <c r="AC44" s="1">
        <v>4</v>
      </c>
    </row>
    <row r="45" spans="1:29" x14ac:dyDescent="0.2">
      <c r="A45" s="3"/>
      <c r="B45" s="8" t="s">
        <v>12</v>
      </c>
      <c r="C45" s="9">
        <v>77</v>
      </c>
      <c r="D45" s="9">
        <v>45</v>
      </c>
      <c r="E45" s="9">
        <v>67</v>
      </c>
      <c r="F45" s="9">
        <v>59</v>
      </c>
      <c r="G45" s="9">
        <v>92</v>
      </c>
      <c r="H45" s="9">
        <v>69</v>
      </c>
      <c r="I45" s="9">
        <v>69</v>
      </c>
      <c r="J45" s="9">
        <v>77</v>
      </c>
      <c r="K45" s="9">
        <v>70</v>
      </c>
      <c r="L45" s="1">
        <v>72</v>
      </c>
      <c r="M45" s="1">
        <v>61</v>
      </c>
      <c r="P45" s="4" t="s">
        <v>20</v>
      </c>
      <c r="Q45" s="1">
        <f t="shared" ref="Q45:AA45" si="28">C30</f>
        <v>36</v>
      </c>
      <c r="R45" s="1">
        <f t="shared" si="28"/>
        <v>37</v>
      </c>
      <c r="S45" s="1">
        <f t="shared" si="28"/>
        <v>57</v>
      </c>
      <c r="T45" s="1">
        <f t="shared" si="28"/>
        <v>30</v>
      </c>
      <c r="U45" s="1">
        <f t="shared" si="28"/>
        <v>38</v>
      </c>
      <c r="V45" s="1">
        <f t="shared" si="28"/>
        <v>37</v>
      </c>
      <c r="W45" s="1">
        <f t="shared" si="28"/>
        <v>34</v>
      </c>
      <c r="X45" s="1">
        <f t="shared" si="28"/>
        <v>34</v>
      </c>
      <c r="Y45" s="1">
        <f t="shared" si="28"/>
        <v>32</v>
      </c>
      <c r="Z45" s="1">
        <f t="shared" si="28"/>
        <v>32</v>
      </c>
      <c r="AA45" s="1">
        <f t="shared" si="28"/>
        <v>15</v>
      </c>
      <c r="AC45" s="1">
        <v>15</v>
      </c>
    </row>
    <row r="46" spans="1:29" x14ac:dyDescent="0.2">
      <c r="A46" s="3"/>
      <c r="B46" s="8" t="s">
        <v>13</v>
      </c>
      <c r="C46" s="9">
        <v>37</v>
      </c>
      <c r="D46" s="9">
        <v>35</v>
      </c>
      <c r="E46" s="9">
        <v>34</v>
      </c>
      <c r="F46" s="9">
        <v>40</v>
      </c>
      <c r="G46" s="9">
        <v>40</v>
      </c>
      <c r="H46" s="9">
        <v>43</v>
      </c>
      <c r="I46" s="9">
        <v>44</v>
      </c>
      <c r="J46" s="9">
        <v>36</v>
      </c>
      <c r="K46" s="9">
        <v>52</v>
      </c>
      <c r="L46" s="1">
        <v>41</v>
      </c>
      <c r="M46" s="1">
        <v>42</v>
      </c>
      <c r="P46" s="4" t="s">
        <v>21</v>
      </c>
      <c r="Q46" s="1">
        <f t="shared" ref="Q46:AA46" si="29">C35</f>
        <v>115</v>
      </c>
      <c r="R46" s="1">
        <f t="shared" si="29"/>
        <v>92</v>
      </c>
      <c r="S46" s="1">
        <f t="shared" si="29"/>
        <v>103</v>
      </c>
      <c r="T46" s="1">
        <f t="shared" si="29"/>
        <v>65</v>
      </c>
      <c r="U46" s="1">
        <f t="shared" si="29"/>
        <v>101</v>
      </c>
      <c r="V46" s="1">
        <f t="shared" si="29"/>
        <v>112</v>
      </c>
      <c r="W46" s="1">
        <f t="shared" si="29"/>
        <v>127</v>
      </c>
      <c r="X46" s="1">
        <f t="shared" si="29"/>
        <v>81</v>
      </c>
      <c r="Y46" s="1">
        <f t="shared" si="29"/>
        <v>19</v>
      </c>
      <c r="Z46" s="1">
        <f t="shared" si="29"/>
        <v>7</v>
      </c>
      <c r="AA46" s="1">
        <f t="shared" si="29"/>
        <v>5</v>
      </c>
      <c r="AC46" s="1">
        <v>5</v>
      </c>
    </row>
    <row r="47" spans="1:29" ht="10.5" x14ac:dyDescent="0.25">
      <c r="A47" s="2" t="s">
        <v>25</v>
      </c>
      <c r="B47" s="8"/>
      <c r="C47" s="9"/>
      <c r="D47" s="9"/>
      <c r="E47" s="9"/>
      <c r="F47" s="9"/>
      <c r="G47" s="9"/>
      <c r="H47" s="9"/>
      <c r="I47" s="9"/>
      <c r="J47" s="9"/>
      <c r="K47" s="9"/>
      <c r="P47" s="4" t="s">
        <v>22</v>
      </c>
      <c r="Q47" s="1">
        <f t="shared" ref="Q47:AA47" si="30">C38</f>
        <v>6</v>
      </c>
      <c r="R47" s="1">
        <f t="shared" si="30"/>
        <v>3</v>
      </c>
      <c r="S47" s="1">
        <f t="shared" si="30"/>
        <v>3</v>
      </c>
      <c r="T47" s="1">
        <f t="shared" si="30"/>
        <v>3</v>
      </c>
      <c r="U47" s="1">
        <f t="shared" si="30"/>
        <v>4</v>
      </c>
      <c r="V47" s="1">
        <f t="shared" si="30"/>
        <v>6</v>
      </c>
      <c r="W47" s="1">
        <f t="shared" si="30"/>
        <v>4</v>
      </c>
      <c r="X47" s="1">
        <f t="shared" si="30"/>
        <v>6</v>
      </c>
      <c r="Y47" s="1">
        <f t="shared" si="30"/>
        <v>5</v>
      </c>
      <c r="Z47" s="1">
        <f t="shared" si="30"/>
        <v>2</v>
      </c>
      <c r="AA47" s="1">
        <f t="shared" si="30"/>
        <v>3</v>
      </c>
      <c r="AC47" s="1">
        <v>3</v>
      </c>
    </row>
    <row r="48" spans="1:29" ht="10.5" x14ac:dyDescent="0.25">
      <c r="A48" s="2"/>
      <c r="B48" s="8" t="s">
        <v>11</v>
      </c>
      <c r="C48" s="9">
        <v>90</v>
      </c>
      <c r="D48" s="9">
        <v>118</v>
      </c>
      <c r="E48" s="9">
        <v>113</v>
      </c>
      <c r="F48" s="9">
        <v>119</v>
      </c>
      <c r="G48" s="9">
        <v>132</v>
      </c>
      <c r="H48" s="9">
        <v>141</v>
      </c>
      <c r="I48" s="9">
        <v>46</v>
      </c>
      <c r="J48" s="9">
        <v>64</v>
      </c>
      <c r="K48" s="9">
        <v>58</v>
      </c>
      <c r="L48" s="1">
        <v>94</v>
      </c>
      <c r="M48" s="1">
        <v>81</v>
      </c>
      <c r="P48" s="4" t="s">
        <v>23</v>
      </c>
      <c r="Q48" s="1">
        <f t="shared" ref="Q48:AA48" si="31">C42</f>
        <v>108</v>
      </c>
      <c r="R48" s="1">
        <f t="shared" si="31"/>
        <v>102</v>
      </c>
      <c r="S48" s="1">
        <f t="shared" si="31"/>
        <v>91</v>
      </c>
      <c r="T48" s="1">
        <f t="shared" si="31"/>
        <v>105</v>
      </c>
      <c r="U48" s="1">
        <f t="shared" si="31"/>
        <v>99</v>
      </c>
      <c r="V48" s="1">
        <f t="shared" si="31"/>
        <v>96</v>
      </c>
      <c r="W48" s="1">
        <f t="shared" si="31"/>
        <v>104</v>
      </c>
      <c r="X48" s="1">
        <f t="shared" si="31"/>
        <v>127</v>
      </c>
      <c r="Y48" s="1">
        <f t="shared" si="31"/>
        <v>99</v>
      </c>
      <c r="Z48" s="1">
        <f t="shared" si="31"/>
        <v>123</v>
      </c>
      <c r="AA48" s="1">
        <f t="shared" si="31"/>
        <v>107</v>
      </c>
      <c r="AC48" s="1">
        <v>106</v>
      </c>
    </row>
    <row r="49" spans="1:29" x14ac:dyDescent="0.2">
      <c r="A49" s="6"/>
      <c r="B49" s="10" t="s">
        <v>12</v>
      </c>
      <c r="C49" s="11">
        <v>0</v>
      </c>
      <c r="D49" s="11">
        <v>0</v>
      </c>
      <c r="E49" s="11">
        <v>0</v>
      </c>
      <c r="F49" s="11">
        <v>0</v>
      </c>
      <c r="G49" s="11">
        <v>2</v>
      </c>
      <c r="H49" s="11">
        <v>2</v>
      </c>
      <c r="I49" s="11">
        <v>0</v>
      </c>
      <c r="J49" s="11">
        <v>2</v>
      </c>
      <c r="K49" s="11">
        <v>2</v>
      </c>
      <c r="L49" s="18">
        <v>0</v>
      </c>
      <c r="M49" s="18">
        <v>0</v>
      </c>
      <c r="P49" s="4" t="s">
        <v>24</v>
      </c>
      <c r="Q49" s="1">
        <f t="shared" ref="Q49:AA49" si="32">C45</f>
        <v>77</v>
      </c>
      <c r="R49" s="1">
        <f t="shared" si="32"/>
        <v>45</v>
      </c>
      <c r="S49" s="1">
        <f t="shared" si="32"/>
        <v>67</v>
      </c>
      <c r="T49" s="1">
        <f t="shared" si="32"/>
        <v>59</v>
      </c>
      <c r="U49" s="1">
        <f t="shared" si="32"/>
        <v>92</v>
      </c>
      <c r="V49" s="1">
        <f t="shared" si="32"/>
        <v>69</v>
      </c>
      <c r="W49" s="1">
        <f t="shared" si="32"/>
        <v>69</v>
      </c>
      <c r="X49" s="1">
        <f t="shared" si="32"/>
        <v>77</v>
      </c>
      <c r="Y49" s="1">
        <f t="shared" si="32"/>
        <v>70</v>
      </c>
      <c r="Z49" s="1">
        <f t="shared" si="32"/>
        <v>72</v>
      </c>
      <c r="AA49" s="1">
        <f t="shared" si="32"/>
        <v>61</v>
      </c>
      <c r="AC49" s="1">
        <v>62</v>
      </c>
    </row>
    <row r="50" spans="1:29" ht="10.5" x14ac:dyDescent="0.25">
      <c r="A50" s="2" t="s">
        <v>27</v>
      </c>
      <c r="P50" s="21" t="s">
        <v>25</v>
      </c>
      <c r="Q50" s="18">
        <f t="shared" ref="Q50:AA50" si="33">C49</f>
        <v>0</v>
      </c>
      <c r="R50" s="18">
        <f t="shared" si="33"/>
        <v>0</v>
      </c>
      <c r="S50" s="18">
        <f t="shared" si="33"/>
        <v>0</v>
      </c>
      <c r="T50" s="18">
        <f t="shared" si="33"/>
        <v>0</v>
      </c>
      <c r="U50" s="18">
        <f t="shared" si="33"/>
        <v>2</v>
      </c>
      <c r="V50" s="18">
        <f t="shared" si="33"/>
        <v>2</v>
      </c>
      <c r="W50" s="18">
        <f t="shared" si="33"/>
        <v>0</v>
      </c>
      <c r="X50" s="18">
        <f t="shared" si="33"/>
        <v>2</v>
      </c>
      <c r="Y50" s="18">
        <f t="shared" si="33"/>
        <v>2</v>
      </c>
      <c r="Z50" s="18">
        <f t="shared" si="33"/>
        <v>0</v>
      </c>
      <c r="AA50" s="18">
        <f t="shared" si="33"/>
        <v>0</v>
      </c>
      <c r="AC50" s="18">
        <v>0</v>
      </c>
    </row>
    <row r="51" spans="1:29" ht="10.5" x14ac:dyDescent="0.25">
      <c r="B51" s="3" t="s">
        <v>11</v>
      </c>
      <c r="C51" s="12">
        <f>C5+C9+C13+C18+C22+C29+C34+C48</f>
        <v>4695</v>
      </c>
      <c r="D51" s="12">
        <f>D5+D9+D13+D18+D22+D29+D34+D48</f>
        <v>4811</v>
      </c>
      <c r="E51" s="12">
        <f>E5+E9+E13+E18+E22+E29+E34+E48</f>
        <v>5107</v>
      </c>
      <c r="F51" s="12">
        <f>F5+F9+F13+F18+F22+F29+F34+F48</f>
        <v>5069</v>
      </c>
      <c r="G51" s="12">
        <f t="shared" ref="G51:L51" si="34">G5+G9+G18+G22+G29+G34+G48</f>
        <v>5069</v>
      </c>
      <c r="H51" s="12">
        <f t="shared" si="34"/>
        <v>5159</v>
      </c>
      <c r="I51" s="12">
        <f t="shared" si="34"/>
        <v>4955</v>
      </c>
      <c r="J51" s="12">
        <f t="shared" si="34"/>
        <v>5247</v>
      </c>
      <c r="K51" s="12">
        <f t="shared" si="34"/>
        <v>5375</v>
      </c>
      <c r="L51" s="12">
        <f t="shared" si="34"/>
        <v>5449</v>
      </c>
      <c r="M51" s="12">
        <f>M5+M9+M18+M22+M29+M34+M48</f>
        <v>5379</v>
      </c>
      <c r="P51" s="22" t="s">
        <v>27</v>
      </c>
      <c r="Q51" s="1">
        <f t="shared" ref="Q51:AA51" si="35">SUM(Q39:Q50)</f>
        <v>1449</v>
      </c>
      <c r="R51" s="1">
        <f t="shared" si="35"/>
        <v>1297</v>
      </c>
      <c r="S51" s="1">
        <f t="shared" si="35"/>
        <v>1362</v>
      </c>
      <c r="T51" s="1">
        <f t="shared" si="35"/>
        <v>1304</v>
      </c>
      <c r="U51" s="1">
        <f t="shared" si="35"/>
        <v>1440</v>
      </c>
      <c r="V51" s="1">
        <f t="shared" si="35"/>
        <v>1414</v>
      </c>
      <c r="W51" s="1">
        <f t="shared" si="35"/>
        <v>1468</v>
      </c>
      <c r="X51" s="1">
        <f t="shared" si="35"/>
        <v>1416</v>
      </c>
      <c r="Y51" s="1">
        <f t="shared" si="35"/>
        <v>1377</v>
      </c>
      <c r="Z51" s="1">
        <f t="shared" si="35"/>
        <v>1289</v>
      </c>
      <c r="AA51" s="1">
        <f t="shared" si="35"/>
        <v>1265</v>
      </c>
      <c r="AC51" s="1">
        <f>SUM(AC39:AC50)</f>
        <v>1264</v>
      </c>
    </row>
    <row r="52" spans="1:29" x14ac:dyDescent="0.2">
      <c r="B52" s="8" t="s">
        <v>12</v>
      </c>
      <c r="C52" s="12">
        <f t="shared" ref="C52:L52" si="36">C6+C10+C14+C19+C23+C26+C30+C35+C38+C42+C45+C49</f>
        <v>1449</v>
      </c>
      <c r="D52" s="12">
        <f t="shared" si="36"/>
        <v>1297</v>
      </c>
      <c r="E52" s="12">
        <f t="shared" si="36"/>
        <v>1362</v>
      </c>
      <c r="F52" s="12">
        <f t="shared" si="36"/>
        <v>1304</v>
      </c>
      <c r="G52" s="12">
        <f t="shared" si="36"/>
        <v>1440</v>
      </c>
      <c r="H52" s="12">
        <f t="shared" si="36"/>
        <v>1414</v>
      </c>
      <c r="I52" s="12">
        <f t="shared" si="36"/>
        <v>1468</v>
      </c>
      <c r="J52" s="12">
        <f t="shared" si="36"/>
        <v>1416</v>
      </c>
      <c r="K52" s="12">
        <f t="shared" si="36"/>
        <v>1377</v>
      </c>
      <c r="L52" s="12">
        <f t="shared" si="36"/>
        <v>1289</v>
      </c>
      <c r="M52" s="12">
        <f>M6+M10+M14+M19+M23+M26+M30+M35+M38+M42+M45+M49</f>
        <v>1265</v>
      </c>
    </row>
    <row r="53" spans="1:29" x14ac:dyDescent="0.2">
      <c r="B53" s="8" t="s">
        <v>13</v>
      </c>
      <c r="C53" s="12">
        <f t="shared" ref="C53:L53" si="37">C7+C11+C15+C20+C24+C31+C36+C39+C43+C46</f>
        <v>363</v>
      </c>
      <c r="D53" s="12">
        <f t="shared" si="37"/>
        <v>376</v>
      </c>
      <c r="E53" s="12">
        <f t="shared" si="37"/>
        <v>413</v>
      </c>
      <c r="F53" s="12">
        <f t="shared" si="37"/>
        <v>404</v>
      </c>
      <c r="G53" s="12">
        <f t="shared" si="37"/>
        <v>411</v>
      </c>
      <c r="H53" s="12">
        <f t="shared" si="37"/>
        <v>432</v>
      </c>
      <c r="I53" s="12">
        <f t="shared" si="37"/>
        <v>437</v>
      </c>
      <c r="J53" s="12">
        <f t="shared" si="37"/>
        <v>538</v>
      </c>
      <c r="K53" s="12">
        <f t="shared" si="37"/>
        <v>490</v>
      </c>
      <c r="L53" s="12">
        <f t="shared" si="37"/>
        <v>453</v>
      </c>
      <c r="M53" s="12">
        <f>M7+M11+M15+M20+M24+M31+M36+M39+M43+M46</f>
        <v>468</v>
      </c>
      <c r="R53" s="20"/>
    </row>
    <row r="54" spans="1:29" x14ac:dyDescent="0.2">
      <c r="A54" s="18"/>
      <c r="B54" s="10" t="s">
        <v>16</v>
      </c>
      <c r="C54" s="13">
        <f t="shared" ref="C54:L54" si="38">C27+C32+C40+C16</f>
        <v>523</v>
      </c>
      <c r="D54" s="13">
        <f t="shared" si="38"/>
        <v>550</v>
      </c>
      <c r="E54" s="13">
        <f t="shared" si="38"/>
        <v>514</v>
      </c>
      <c r="F54" s="13">
        <f t="shared" si="38"/>
        <v>532</v>
      </c>
      <c r="G54" s="13">
        <f t="shared" si="38"/>
        <v>523</v>
      </c>
      <c r="H54" s="13">
        <f t="shared" si="38"/>
        <v>517</v>
      </c>
      <c r="I54" s="13">
        <f t="shared" si="38"/>
        <v>511</v>
      </c>
      <c r="J54" s="13">
        <f t="shared" si="38"/>
        <v>507</v>
      </c>
      <c r="K54" s="13">
        <f t="shared" si="38"/>
        <v>510</v>
      </c>
      <c r="L54" s="13">
        <f t="shared" si="38"/>
        <v>490</v>
      </c>
      <c r="M54" s="13">
        <f>M27+M32+M40+M16</f>
        <v>434</v>
      </c>
      <c r="P54" s="1" t="s">
        <v>33</v>
      </c>
    </row>
    <row r="55" spans="1:29" ht="10.5" x14ac:dyDescent="0.25">
      <c r="A55" s="18"/>
      <c r="B55" s="18"/>
      <c r="C55" s="19">
        <f t="shared" ref="C55:M55" si="39">SUM(C51:C54)</f>
        <v>7030</v>
      </c>
      <c r="D55" s="19">
        <f t="shared" si="39"/>
        <v>7034</v>
      </c>
      <c r="E55" s="19">
        <f t="shared" si="39"/>
        <v>7396</v>
      </c>
      <c r="F55" s="19">
        <f t="shared" si="39"/>
        <v>7309</v>
      </c>
      <c r="G55" s="19">
        <f t="shared" si="39"/>
        <v>7443</v>
      </c>
      <c r="H55" s="19">
        <f t="shared" si="39"/>
        <v>7522</v>
      </c>
      <c r="I55" s="19">
        <f t="shared" si="39"/>
        <v>7371</v>
      </c>
      <c r="J55" s="19">
        <f t="shared" si="39"/>
        <v>7708</v>
      </c>
      <c r="K55" s="19">
        <f t="shared" si="39"/>
        <v>7752</v>
      </c>
      <c r="L55" s="19">
        <f t="shared" si="39"/>
        <v>7681</v>
      </c>
      <c r="M55" s="19">
        <f t="shared" si="39"/>
        <v>7546</v>
      </c>
      <c r="P55" s="4" t="s">
        <v>10</v>
      </c>
      <c r="Q55" s="1">
        <f t="shared" ref="Q55:AA55" si="40">C7</f>
        <v>148</v>
      </c>
      <c r="R55" s="1">
        <f t="shared" si="40"/>
        <v>132</v>
      </c>
      <c r="S55" s="1">
        <f t="shared" si="40"/>
        <v>191</v>
      </c>
      <c r="T55" s="1">
        <f t="shared" si="40"/>
        <v>161</v>
      </c>
      <c r="U55" s="1">
        <f t="shared" si="40"/>
        <v>168</v>
      </c>
      <c r="V55" s="1">
        <f t="shared" si="40"/>
        <v>180</v>
      </c>
      <c r="W55" s="1">
        <f t="shared" si="40"/>
        <v>158</v>
      </c>
      <c r="X55" s="1">
        <f t="shared" si="40"/>
        <v>213</v>
      </c>
      <c r="Y55" s="1">
        <f t="shared" si="40"/>
        <v>174</v>
      </c>
      <c r="Z55" s="1">
        <f t="shared" si="40"/>
        <v>174</v>
      </c>
      <c r="AA55" s="1">
        <f t="shared" si="40"/>
        <v>187</v>
      </c>
      <c r="AC55" s="1">
        <v>187</v>
      </c>
    </row>
    <row r="56" spans="1:29" x14ac:dyDescent="0.2">
      <c r="A56" s="4" t="s">
        <v>28</v>
      </c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  <c r="P56" s="4" t="s">
        <v>14</v>
      </c>
      <c r="Q56" s="1">
        <f t="shared" ref="Q56:AA56" si="41">C11</f>
        <v>4</v>
      </c>
      <c r="R56" s="1">
        <f t="shared" si="41"/>
        <v>14</v>
      </c>
      <c r="S56" s="1">
        <f t="shared" si="41"/>
        <v>18</v>
      </c>
      <c r="T56" s="1">
        <f t="shared" si="41"/>
        <v>17</v>
      </c>
      <c r="U56" s="1">
        <f t="shared" si="41"/>
        <v>15</v>
      </c>
      <c r="V56" s="1">
        <f t="shared" si="41"/>
        <v>16</v>
      </c>
      <c r="W56" s="1">
        <f t="shared" si="41"/>
        <v>9</v>
      </c>
      <c r="X56" s="1">
        <f t="shared" si="41"/>
        <v>25</v>
      </c>
      <c r="Y56" s="1">
        <f t="shared" si="41"/>
        <v>11</v>
      </c>
      <c r="Z56" s="1">
        <f t="shared" si="41"/>
        <v>15</v>
      </c>
      <c r="AA56" s="1">
        <f t="shared" si="41"/>
        <v>15</v>
      </c>
      <c r="AC56" s="1">
        <v>15</v>
      </c>
    </row>
    <row r="57" spans="1:29" ht="39.75" customHeight="1" x14ac:dyDescent="0.2">
      <c r="A57" s="36" t="s">
        <v>29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P57" s="4" t="s">
        <v>15</v>
      </c>
      <c r="Q57" s="1">
        <f t="shared" ref="Q57:AA57" si="42">C15</f>
        <v>2</v>
      </c>
      <c r="R57" s="1">
        <f t="shared" si="42"/>
        <v>1</v>
      </c>
      <c r="S57" s="1">
        <f t="shared" si="42"/>
        <v>2</v>
      </c>
      <c r="T57" s="1">
        <f t="shared" si="42"/>
        <v>0</v>
      </c>
      <c r="U57" s="1">
        <f t="shared" si="42"/>
        <v>1</v>
      </c>
      <c r="V57" s="1">
        <f t="shared" si="42"/>
        <v>3</v>
      </c>
      <c r="W57" s="1">
        <f t="shared" si="42"/>
        <v>3</v>
      </c>
      <c r="X57" s="1">
        <f t="shared" si="42"/>
        <v>2</v>
      </c>
      <c r="Y57" s="1">
        <f t="shared" si="42"/>
        <v>0</v>
      </c>
      <c r="Z57" s="1">
        <f t="shared" si="42"/>
        <v>1</v>
      </c>
      <c r="AA57" s="1">
        <f t="shared" si="42"/>
        <v>0</v>
      </c>
      <c r="AC57" s="1">
        <v>0</v>
      </c>
    </row>
    <row r="58" spans="1:29" x14ac:dyDescent="0.2">
      <c r="C58" s="20"/>
      <c r="P58" s="4" t="s">
        <v>17</v>
      </c>
      <c r="Q58" s="1">
        <f t="shared" ref="Q58:AA58" si="43">C20</f>
        <v>48</v>
      </c>
      <c r="R58" s="1">
        <f t="shared" si="43"/>
        <v>51</v>
      </c>
      <c r="S58" s="1">
        <f t="shared" si="43"/>
        <v>39</v>
      </c>
      <c r="T58" s="1">
        <f t="shared" si="43"/>
        <v>52</v>
      </c>
      <c r="U58" s="1">
        <f t="shared" si="43"/>
        <v>40</v>
      </c>
      <c r="V58" s="1">
        <f t="shared" si="43"/>
        <v>45</v>
      </c>
      <c r="W58" s="1">
        <f t="shared" si="43"/>
        <v>68</v>
      </c>
      <c r="X58" s="1">
        <f t="shared" si="43"/>
        <v>51</v>
      </c>
      <c r="Y58" s="1">
        <f t="shared" si="43"/>
        <v>43</v>
      </c>
      <c r="Z58" s="1">
        <f t="shared" si="43"/>
        <v>53</v>
      </c>
      <c r="AA58" s="1">
        <f t="shared" si="43"/>
        <v>56</v>
      </c>
      <c r="AC58" s="1">
        <v>56</v>
      </c>
    </row>
    <row r="59" spans="1:29" x14ac:dyDescent="0.2">
      <c r="C59" s="20"/>
      <c r="P59" s="4" t="s">
        <v>18</v>
      </c>
      <c r="Q59" s="1">
        <f t="shared" ref="Q59:AA59" si="44">C24</f>
        <v>36</v>
      </c>
      <c r="R59" s="1">
        <f t="shared" si="44"/>
        <v>50</v>
      </c>
      <c r="S59" s="1">
        <f t="shared" si="44"/>
        <v>35</v>
      </c>
      <c r="T59" s="1">
        <f t="shared" si="44"/>
        <v>38</v>
      </c>
      <c r="U59" s="1">
        <f t="shared" si="44"/>
        <v>42</v>
      </c>
      <c r="V59" s="1">
        <f t="shared" si="44"/>
        <v>35</v>
      </c>
      <c r="W59" s="1">
        <f t="shared" si="44"/>
        <v>41</v>
      </c>
      <c r="X59" s="1">
        <f t="shared" si="44"/>
        <v>46</v>
      </c>
      <c r="Y59" s="1">
        <f t="shared" si="44"/>
        <v>38</v>
      </c>
      <c r="Z59" s="1">
        <f t="shared" si="44"/>
        <v>31</v>
      </c>
      <c r="AA59" s="1">
        <f t="shared" si="44"/>
        <v>37</v>
      </c>
      <c r="AC59" s="1">
        <v>37</v>
      </c>
    </row>
    <row r="60" spans="1:29" x14ac:dyDescent="0.2">
      <c r="C60" s="20"/>
      <c r="P60" s="4" t="s">
        <v>19</v>
      </c>
      <c r="AC60" s="1">
        <v>0</v>
      </c>
    </row>
    <row r="61" spans="1:29" x14ac:dyDescent="0.2">
      <c r="C61" s="20"/>
      <c r="D61" s="1">
        <v>4812</v>
      </c>
      <c r="E61" s="1">
        <v>5112</v>
      </c>
      <c r="F61" s="1">
        <v>5071</v>
      </c>
      <c r="G61" s="1">
        <v>5070</v>
      </c>
      <c r="H61" s="1">
        <v>5159</v>
      </c>
      <c r="I61" s="1">
        <v>4956</v>
      </c>
      <c r="J61" s="1">
        <v>5247</v>
      </c>
      <c r="K61" s="1">
        <v>5376</v>
      </c>
      <c r="L61" s="1">
        <v>5449</v>
      </c>
      <c r="M61" s="1">
        <v>5388</v>
      </c>
      <c r="P61" s="4" t="s">
        <v>20</v>
      </c>
      <c r="Q61" s="1">
        <f t="shared" ref="Q61:AA61" si="45">C31</f>
        <v>59</v>
      </c>
      <c r="R61" s="1">
        <f t="shared" si="45"/>
        <v>66</v>
      </c>
      <c r="S61" s="1">
        <f t="shared" si="45"/>
        <v>60</v>
      </c>
      <c r="T61" s="1">
        <f t="shared" si="45"/>
        <v>62</v>
      </c>
      <c r="U61" s="1">
        <f t="shared" si="45"/>
        <v>63</v>
      </c>
      <c r="V61" s="1">
        <f t="shared" si="45"/>
        <v>57</v>
      </c>
      <c r="W61" s="1">
        <f t="shared" si="45"/>
        <v>55</v>
      </c>
      <c r="X61" s="1">
        <f t="shared" si="45"/>
        <v>59</v>
      </c>
      <c r="Y61" s="1">
        <f t="shared" si="45"/>
        <v>60</v>
      </c>
      <c r="Z61" s="1">
        <f t="shared" si="45"/>
        <v>67</v>
      </c>
      <c r="AA61" s="1">
        <f t="shared" si="45"/>
        <v>60</v>
      </c>
      <c r="AC61" s="1">
        <v>60</v>
      </c>
    </row>
    <row r="62" spans="1:29" x14ac:dyDescent="0.2">
      <c r="C62" s="20"/>
      <c r="D62" s="1">
        <v>1297</v>
      </c>
      <c r="E62" s="1">
        <v>1362</v>
      </c>
      <c r="F62" s="1">
        <v>1304</v>
      </c>
      <c r="G62" s="1">
        <v>1441</v>
      </c>
      <c r="H62" s="1">
        <v>1415</v>
      </c>
      <c r="I62" s="1">
        <v>1470</v>
      </c>
      <c r="J62" s="1">
        <v>1416</v>
      </c>
      <c r="K62" s="1">
        <v>1379</v>
      </c>
      <c r="L62" s="1">
        <v>1289</v>
      </c>
      <c r="M62" s="1">
        <v>1265</v>
      </c>
      <c r="P62" s="4" t="s">
        <v>21</v>
      </c>
      <c r="Q62" s="1">
        <f t="shared" ref="Q62:AA62" si="46">C36</f>
        <v>5</v>
      </c>
      <c r="R62" s="1">
        <f t="shared" si="46"/>
        <v>9</v>
      </c>
      <c r="S62" s="1">
        <f t="shared" si="46"/>
        <v>7</v>
      </c>
      <c r="T62" s="1">
        <f t="shared" si="46"/>
        <v>16</v>
      </c>
      <c r="U62" s="1">
        <f t="shared" si="46"/>
        <v>16</v>
      </c>
      <c r="V62" s="1">
        <f t="shared" si="46"/>
        <v>22</v>
      </c>
      <c r="W62" s="1">
        <f t="shared" si="46"/>
        <v>26</v>
      </c>
      <c r="X62" s="1">
        <f t="shared" si="46"/>
        <v>80</v>
      </c>
      <c r="Y62" s="1">
        <f t="shared" si="46"/>
        <v>81</v>
      </c>
      <c r="Z62" s="1">
        <f t="shared" si="46"/>
        <v>48</v>
      </c>
      <c r="AA62" s="1">
        <f t="shared" si="46"/>
        <v>35</v>
      </c>
      <c r="AC62" s="1">
        <v>35</v>
      </c>
    </row>
    <row r="63" spans="1:29" x14ac:dyDescent="0.2">
      <c r="C63" s="20"/>
      <c r="D63" s="1">
        <v>376</v>
      </c>
      <c r="E63" s="1">
        <v>413</v>
      </c>
      <c r="F63" s="1">
        <v>404</v>
      </c>
      <c r="G63" s="1">
        <v>411</v>
      </c>
      <c r="H63" s="1">
        <v>432</v>
      </c>
      <c r="I63" s="1">
        <v>437</v>
      </c>
      <c r="J63" s="1">
        <v>538</v>
      </c>
      <c r="K63" s="1">
        <v>490</v>
      </c>
      <c r="L63" s="1">
        <v>453</v>
      </c>
      <c r="M63" s="1">
        <v>468</v>
      </c>
      <c r="P63" s="4" t="s">
        <v>22</v>
      </c>
      <c r="Q63" s="1">
        <f t="shared" ref="Q63:AA63" si="47">C39</f>
        <v>11</v>
      </c>
      <c r="R63" s="1">
        <f t="shared" si="47"/>
        <v>7</v>
      </c>
      <c r="S63" s="1">
        <f t="shared" si="47"/>
        <v>10</v>
      </c>
      <c r="T63" s="1">
        <f t="shared" si="47"/>
        <v>9</v>
      </c>
      <c r="U63" s="1">
        <f t="shared" si="47"/>
        <v>13</v>
      </c>
      <c r="V63" s="1">
        <f t="shared" si="47"/>
        <v>11</v>
      </c>
      <c r="W63" s="1">
        <f t="shared" si="47"/>
        <v>12</v>
      </c>
      <c r="X63" s="1">
        <f t="shared" si="47"/>
        <v>11</v>
      </c>
      <c r="Y63" s="1">
        <f t="shared" si="47"/>
        <v>19</v>
      </c>
      <c r="Z63" s="1">
        <f t="shared" si="47"/>
        <v>14</v>
      </c>
      <c r="AA63" s="1">
        <f t="shared" si="47"/>
        <v>14</v>
      </c>
      <c r="AC63" s="1">
        <v>14</v>
      </c>
    </row>
    <row r="64" spans="1:29" x14ac:dyDescent="0.2">
      <c r="C64" s="20"/>
      <c r="D64" s="1">
        <v>550</v>
      </c>
      <c r="E64" s="1">
        <v>514</v>
      </c>
      <c r="F64" s="1">
        <v>532</v>
      </c>
      <c r="G64" s="1">
        <v>523</v>
      </c>
      <c r="H64" s="1">
        <v>517</v>
      </c>
      <c r="I64" s="1">
        <v>511</v>
      </c>
      <c r="J64" s="1">
        <v>507</v>
      </c>
      <c r="K64" s="1">
        <v>510</v>
      </c>
      <c r="L64" s="1">
        <v>490</v>
      </c>
      <c r="M64" s="1">
        <v>434</v>
      </c>
      <c r="P64" s="4" t="s">
        <v>23</v>
      </c>
      <c r="Q64" s="1">
        <f t="shared" ref="Q64:AA64" si="48">C43</f>
        <v>13</v>
      </c>
      <c r="R64" s="1">
        <f t="shared" si="48"/>
        <v>11</v>
      </c>
      <c r="S64" s="1">
        <f t="shared" si="48"/>
        <v>17</v>
      </c>
      <c r="T64" s="1">
        <f t="shared" si="48"/>
        <v>9</v>
      </c>
      <c r="U64" s="1">
        <f t="shared" si="48"/>
        <v>13</v>
      </c>
      <c r="V64" s="1">
        <f t="shared" si="48"/>
        <v>20</v>
      </c>
      <c r="W64" s="1">
        <f t="shared" si="48"/>
        <v>21</v>
      </c>
      <c r="X64" s="1">
        <f t="shared" si="48"/>
        <v>15</v>
      </c>
      <c r="Y64" s="1">
        <f t="shared" si="48"/>
        <v>12</v>
      </c>
      <c r="Z64" s="1">
        <f t="shared" si="48"/>
        <v>9</v>
      </c>
      <c r="AA64" s="1">
        <f t="shared" si="48"/>
        <v>22</v>
      </c>
      <c r="AC64" s="1">
        <v>22</v>
      </c>
    </row>
    <row r="65" spans="3:29" x14ac:dyDescent="0.2">
      <c r="C65" s="20"/>
      <c r="P65" s="4" t="s">
        <v>24</v>
      </c>
      <c r="Q65" s="1">
        <f t="shared" ref="Q65:AA65" si="49">C46</f>
        <v>37</v>
      </c>
      <c r="R65" s="1">
        <f t="shared" si="49"/>
        <v>35</v>
      </c>
      <c r="S65" s="1">
        <f t="shared" si="49"/>
        <v>34</v>
      </c>
      <c r="T65" s="1">
        <f t="shared" si="49"/>
        <v>40</v>
      </c>
      <c r="U65" s="1">
        <f t="shared" si="49"/>
        <v>40</v>
      </c>
      <c r="V65" s="1">
        <f t="shared" si="49"/>
        <v>43</v>
      </c>
      <c r="W65" s="1">
        <f t="shared" si="49"/>
        <v>44</v>
      </c>
      <c r="X65" s="1">
        <f t="shared" si="49"/>
        <v>36</v>
      </c>
      <c r="Y65" s="1">
        <f t="shared" si="49"/>
        <v>52</v>
      </c>
      <c r="Z65" s="1">
        <f t="shared" si="49"/>
        <v>41</v>
      </c>
      <c r="AA65" s="1">
        <f t="shared" si="49"/>
        <v>42</v>
      </c>
      <c r="AC65" s="1">
        <v>42</v>
      </c>
    </row>
    <row r="66" spans="3:29" x14ac:dyDescent="0.2">
      <c r="C66" s="20"/>
      <c r="P66" s="21" t="s">
        <v>25</v>
      </c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C66" s="18">
        <v>0</v>
      </c>
    </row>
    <row r="67" spans="3:29" ht="10.5" x14ac:dyDescent="0.25">
      <c r="C67" s="20"/>
      <c r="D67" s="12">
        <f>D61-D51</f>
        <v>1</v>
      </c>
      <c r="E67" s="12">
        <f t="shared" ref="E67:M67" si="50">E61-E51</f>
        <v>5</v>
      </c>
      <c r="F67" s="12">
        <f t="shared" si="50"/>
        <v>2</v>
      </c>
      <c r="G67" s="12">
        <f t="shared" si="50"/>
        <v>1</v>
      </c>
      <c r="H67" s="12">
        <f t="shared" si="50"/>
        <v>0</v>
      </c>
      <c r="I67" s="12">
        <f t="shared" si="50"/>
        <v>1</v>
      </c>
      <c r="J67" s="12">
        <f t="shared" si="50"/>
        <v>0</v>
      </c>
      <c r="K67" s="12">
        <f t="shared" si="50"/>
        <v>1</v>
      </c>
      <c r="L67" s="12">
        <f t="shared" si="50"/>
        <v>0</v>
      </c>
      <c r="M67" s="12">
        <f t="shared" si="50"/>
        <v>9</v>
      </c>
      <c r="P67" s="22" t="s">
        <v>27</v>
      </c>
      <c r="Q67" s="1">
        <f t="shared" ref="Q67:AA67" si="51">SUM(Q55:Q66)</f>
        <v>363</v>
      </c>
      <c r="R67" s="1">
        <f t="shared" si="51"/>
        <v>376</v>
      </c>
      <c r="S67" s="1">
        <f t="shared" si="51"/>
        <v>413</v>
      </c>
      <c r="T67" s="1">
        <f t="shared" si="51"/>
        <v>404</v>
      </c>
      <c r="U67" s="1">
        <f t="shared" si="51"/>
        <v>411</v>
      </c>
      <c r="V67" s="1">
        <f t="shared" si="51"/>
        <v>432</v>
      </c>
      <c r="W67" s="1">
        <f t="shared" si="51"/>
        <v>437</v>
      </c>
      <c r="X67" s="1">
        <f t="shared" si="51"/>
        <v>538</v>
      </c>
      <c r="Y67" s="1">
        <f t="shared" si="51"/>
        <v>490</v>
      </c>
      <c r="Z67" s="1">
        <f t="shared" si="51"/>
        <v>453</v>
      </c>
      <c r="AA67" s="1">
        <f t="shared" si="51"/>
        <v>468</v>
      </c>
      <c r="AC67" s="1">
        <f>SUM(AC55:AC66)</f>
        <v>468</v>
      </c>
    </row>
    <row r="68" spans="3:29" x14ac:dyDescent="0.2">
      <c r="C68" s="20"/>
      <c r="D68" s="12">
        <f t="shared" ref="D68:M70" si="52">D62-D52</f>
        <v>0</v>
      </c>
      <c r="E68" s="12">
        <f t="shared" si="52"/>
        <v>0</v>
      </c>
      <c r="F68" s="12">
        <f t="shared" si="52"/>
        <v>0</v>
      </c>
      <c r="G68" s="12">
        <f t="shared" si="52"/>
        <v>1</v>
      </c>
      <c r="H68" s="12">
        <f t="shared" si="52"/>
        <v>1</v>
      </c>
      <c r="I68" s="12">
        <f t="shared" si="52"/>
        <v>2</v>
      </c>
      <c r="J68" s="12">
        <f t="shared" si="52"/>
        <v>0</v>
      </c>
      <c r="K68" s="12">
        <f t="shared" si="52"/>
        <v>2</v>
      </c>
      <c r="L68" s="12">
        <f t="shared" si="52"/>
        <v>0</v>
      </c>
      <c r="M68" s="12">
        <f t="shared" si="52"/>
        <v>0</v>
      </c>
    </row>
    <row r="69" spans="3:29" x14ac:dyDescent="0.2">
      <c r="C69" s="20"/>
      <c r="D69" s="12">
        <f t="shared" si="52"/>
        <v>0</v>
      </c>
      <c r="E69" s="12">
        <f t="shared" si="52"/>
        <v>0</v>
      </c>
      <c r="F69" s="12">
        <f t="shared" si="52"/>
        <v>0</v>
      </c>
      <c r="G69" s="12">
        <f t="shared" si="52"/>
        <v>0</v>
      </c>
      <c r="H69" s="12">
        <f t="shared" si="52"/>
        <v>0</v>
      </c>
      <c r="I69" s="12">
        <f t="shared" si="52"/>
        <v>0</v>
      </c>
      <c r="J69" s="12">
        <f t="shared" si="52"/>
        <v>0</v>
      </c>
      <c r="K69" s="12">
        <f t="shared" si="52"/>
        <v>0</v>
      </c>
      <c r="L69" s="12">
        <f t="shared" si="52"/>
        <v>0</v>
      </c>
      <c r="M69" s="12">
        <f t="shared" si="52"/>
        <v>0</v>
      </c>
    </row>
    <row r="70" spans="3:29" x14ac:dyDescent="0.2">
      <c r="D70" s="12">
        <f t="shared" si="52"/>
        <v>0</v>
      </c>
      <c r="E70" s="12">
        <f t="shared" si="52"/>
        <v>0</v>
      </c>
      <c r="F70" s="12">
        <f t="shared" si="52"/>
        <v>0</v>
      </c>
      <c r="G70" s="12">
        <f t="shared" si="52"/>
        <v>0</v>
      </c>
      <c r="H70" s="12">
        <f t="shared" si="52"/>
        <v>0</v>
      </c>
      <c r="I70" s="12">
        <f t="shared" si="52"/>
        <v>0</v>
      </c>
      <c r="J70" s="12">
        <f t="shared" si="52"/>
        <v>0</v>
      </c>
      <c r="K70" s="12">
        <f t="shared" si="52"/>
        <v>0</v>
      </c>
      <c r="L70" s="12">
        <f t="shared" si="52"/>
        <v>0</v>
      </c>
      <c r="M70" s="12">
        <f t="shared" si="52"/>
        <v>0</v>
      </c>
      <c r="P70" s="1" t="s">
        <v>34</v>
      </c>
    </row>
    <row r="71" spans="3:29" x14ac:dyDescent="0.2">
      <c r="P71" s="4" t="s">
        <v>15</v>
      </c>
      <c r="Q71" s="1">
        <f t="shared" ref="Q71:AA71" si="53">C16</f>
        <v>75</v>
      </c>
      <c r="R71" s="1">
        <f t="shared" si="53"/>
        <v>74</v>
      </c>
      <c r="S71" s="1">
        <f t="shared" si="53"/>
        <v>71</v>
      </c>
      <c r="T71" s="1">
        <f t="shared" si="53"/>
        <v>74</v>
      </c>
      <c r="U71" s="1">
        <f t="shared" si="53"/>
        <v>73</v>
      </c>
      <c r="V71" s="1">
        <f t="shared" si="53"/>
        <v>79</v>
      </c>
      <c r="W71" s="1">
        <f t="shared" si="53"/>
        <v>75</v>
      </c>
      <c r="X71" s="1">
        <f t="shared" si="53"/>
        <v>72</v>
      </c>
      <c r="Y71" s="1">
        <f t="shared" si="53"/>
        <v>75</v>
      </c>
      <c r="Z71" s="1">
        <f t="shared" si="53"/>
        <v>86</v>
      </c>
      <c r="AA71" s="1">
        <f t="shared" si="53"/>
        <v>74</v>
      </c>
      <c r="AC71" s="1">
        <v>74</v>
      </c>
    </row>
    <row r="72" spans="3:29" x14ac:dyDescent="0.2">
      <c r="P72" s="4" t="s">
        <v>19</v>
      </c>
      <c r="Q72" s="1">
        <f t="shared" ref="Q72:AA72" si="54">C27</f>
        <v>214</v>
      </c>
      <c r="R72" s="1">
        <f t="shared" si="54"/>
        <v>221</v>
      </c>
      <c r="S72" s="1">
        <f t="shared" si="54"/>
        <v>207</v>
      </c>
      <c r="T72" s="1">
        <f t="shared" si="54"/>
        <v>205</v>
      </c>
      <c r="U72" s="1">
        <f t="shared" si="54"/>
        <v>216</v>
      </c>
      <c r="V72" s="1">
        <f t="shared" si="54"/>
        <v>183</v>
      </c>
      <c r="W72" s="1">
        <f t="shared" si="54"/>
        <v>183</v>
      </c>
      <c r="X72" s="1">
        <f t="shared" si="54"/>
        <v>189</v>
      </c>
      <c r="Y72" s="1">
        <f t="shared" si="54"/>
        <v>180</v>
      </c>
      <c r="Z72" s="1">
        <f t="shared" si="54"/>
        <v>143</v>
      </c>
      <c r="AA72" s="1">
        <f t="shared" si="54"/>
        <v>103</v>
      </c>
      <c r="AC72" s="1">
        <v>103</v>
      </c>
    </row>
    <row r="73" spans="3:29" x14ac:dyDescent="0.2">
      <c r="P73" s="4" t="s">
        <v>20</v>
      </c>
      <c r="Q73" s="1">
        <f t="shared" ref="Q73:AA73" si="55">C32</f>
        <v>135</v>
      </c>
      <c r="R73" s="1">
        <f t="shared" si="55"/>
        <v>142</v>
      </c>
      <c r="S73" s="1">
        <f t="shared" si="55"/>
        <v>136</v>
      </c>
      <c r="T73" s="1">
        <f t="shared" si="55"/>
        <v>144</v>
      </c>
      <c r="U73" s="1">
        <f t="shared" si="55"/>
        <v>130</v>
      </c>
      <c r="V73" s="1">
        <f t="shared" si="55"/>
        <v>147</v>
      </c>
      <c r="W73" s="1">
        <f t="shared" si="55"/>
        <v>140</v>
      </c>
      <c r="X73" s="1">
        <f t="shared" si="55"/>
        <v>136</v>
      </c>
      <c r="Y73" s="1">
        <f t="shared" si="55"/>
        <v>148</v>
      </c>
      <c r="Z73" s="1">
        <f t="shared" si="55"/>
        <v>152</v>
      </c>
      <c r="AA73" s="1">
        <f t="shared" si="55"/>
        <v>150</v>
      </c>
      <c r="AC73" s="1">
        <v>150</v>
      </c>
    </row>
    <row r="74" spans="3:29" x14ac:dyDescent="0.2">
      <c r="P74" s="4" t="s">
        <v>22</v>
      </c>
      <c r="Q74" s="1">
        <f t="shared" ref="Q74:AA74" si="56">C40</f>
        <v>99</v>
      </c>
      <c r="R74" s="1">
        <f t="shared" si="56"/>
        <v>113</v>
      </c>
      <c r="S74" s="1">
        <f t="shared" si="56"/>
        <v>100</v>
      </c>
      <c r="T74" s="1">
        <f t="shared" si="56"/>
        <v>109</v>
      </c>
      <c r="U74" s="1">
        <f t="shared" si="56"/>
        <v>104</v>
      </c>
      <c r="V74" s="1">
        <f t="shared" si="56"/>
        <v>108</v>
      </c>
      <c r="W74" s="1">
        <f t="shared" si="56"/>
        <v>113</v>
      </c>
      <c r="X74" s="1">
        <f t="shared" si="56"/>
        <v>110</v>
      </c>
      <c r="Y74" s="1">
        <f t="shared" si="56"/>
        <v>107</v>
      </c>
      <c r="Z74" s="1">
        <f t="shared" si="56"/>
        <v>109</v>
      </c>
      <c r="AA74" s="1">
        <f t="shared" si="56"/>
        <v>107</v>
      </c>
      <c r="AC74" s="18">
        <v>107</v>
      </c>
    </row>
    <row r="75" spans="3:29" ht="10.5" x14ac:dyDescent="0.25">
      <c r="P75" s="22" t="s">
        <v>27</v>
      </c>
      <c r="Q75" s="1">
        <f t="shared" ref="Q75:AA75" si="57">SUM(Q71:Q74)</f>
        <v>523</v>
      </c>
      <c r="R75" s="1">
        <f t="shared" si="57"/>
        <v>550</v>
      </c>
      <c r="S75" s="1">
        <f t="shared" si="57"/>
        <v>514</v>
      </c>
      <c r="T75" s="1">
        <f t="shared" si="57"/>
        <v>532</v>
      </c>
      <c r="U75" s="1">
        <f t="shared" si="57"/>
        <v>523</v>
      </c>
      <c r="V75" s="1">
        <f t="shared" si="57"/>
        <v>517</v>
      </c>
      <c r="W75" s="1">
        <f t="shared" si="57"/>
        <v>511</v>
      </c>
      <c r="X75" s="1">
        <f t="shared" si="57"/>
        <v>507</v>
      </c>
      <c r="Y75" s="1">
        <f t="shared" si="57"/>
        <v>510</v>
      </c>
      <c r="Z75" s="1">
        <f t="shared" si="57"/>
        <v>490</v>
      </c>
      <c r="AA75" s="1">
        <f t="shared" si="57"/>
        <v>434</v>
      </c>
      <c r="AC75" s="1">
        <f>SUM(AC71:AC74)</f>
        <v>434</v>
      </c>
    </row>
  </sheetData>
  <mergeCells count="1">
    <mergeCell ref="A57:M57"/>
  </mergeCells>
  <printOptions horizontalCentered="1" verticalCentered="1"/>
  <pageMargins left="0.45" right="0.45" top="0.75" bottom="0.75" header="0.25" footer="0.3"/>
  <pageSetup scale="78" orientation="landscape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0" x14ac:dyDescent="0.2"/>
  <cols>
    <col min="1" max="1" width="3.08203125" style="1" customWidth="1"/>
    <col min="2" max="2" width="23.75" style="1" customWidth="1"/>
    <col min="3" max="12" width="8" style="1" customWidth="1"/>
    <col min="13" max="13" width="5.75" style="1" customWidth="1"/>
    <col min="14" max="14" width="6.75" style="1" customWidth="1"/>
    <col min="15" max="15" width="6.5" style="1" customWidth="1"/>
    <col min="16" max="16" width="4.83203125" style="1" customWidth="1"/>
    <col min="17" max="16384" width="9" style="1"/>
  </cols>
  <sheetData>
    <row r="1" spans="1:12" customFormat="1" ht="14" x14ac:dyDescent="0.3">
      <c r="A1" s="15" t="s">
        <v>26</v>
      </c>
      <c r="B1" s="14"/>
      <c r="C1" s="14"/>
      <c r="D1" s="14"/>
      <c r="E1" s="14"/>
      <c r="F1" s="14"/>
      <c r="G1" s="14"/>
      <c r="H1" s="16"/>
      <c r="I1" s="14"/>
      <c r="J1" s="14"/>
      <c r="K1" s="14"/>
      <c r="L1" s="14"/>
    </row>
    <row r="2" spans="1:12" customFormat="1" ht="6" customHeight="1" x14ac:dyDescent="0.3">
      <c r="A2" s="15"/>
      <c r="B2" s="14"/>
      <c r="C2" s="14"/>
      <c r="D2" s="14"/>
      <c r="E2" s="14"/>
      <c r="F2" s="14"/>
      <c r="G2" s="14"/>
      <c r="H2" s="16"/>
      <c r="I2" s="14"/>
      <c r="J2" s="14"/>
      <c r="K2" s="14"/>
      <c r="L2" s="14"/>
    </row>
    <row r="3" spans="1:12" ht="10.5" x14ac:dyDescent="0.25">
      <c r="A3" s="5"/>
      <c r="B3" s="6"/>
      <c r="C3" s="17" t="s">
        <v>9</v>
      </c>
      <c r="D3" s="17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</row>
    <row r="4" spans="1:12" ht="10.5" x14ac:dyDescent="0.25">
      <c r="A4" s="2" t="s">
        <v>10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">
      <c r="A5" s="3"/>
      <c r="B5" s="8" t="s">
        <v>11</v>
      </c>
      <c r="C5" s="9">
        <v>2953</v>
      </c>
      <c r="D5" s="9">
        <v>2949</v>
      </c>
      <c r="E5" s="9">
        <v>3207</v>
      </c>
      <c r="F5" s="9">
        <v>3148</v>
      </c>
      <c r="G5" s="9">
        <v>3124</v>
      </c>
      <c r="H5" s="9">
        <v>3172</v>
      </c>
      <c r="I5" s="9">
        <v>3131</v>
      </c>
      <c r="J5" s="9">
        <v>3338</v>
      </c>
      <c r="K5" s="9">
        <v>3328</v>
      </c>
      <c r="L5" s="9">
        <v>3296</v>
      </c>
    </row>
    <row r="6" spans="1:12" x14ac:dyDescent="0.2">
      <c r="A6" s="3"/>
      <c r="B6" s="8" t="s">
        <v>12</v>
      </c>
      <c r="C6" s="9">
        <v>467</v>
      </c>
      <c r="D6" s="9">
        <v>517</v>
      </c>
      <c r="E6" s="9">
        <v>526</v>
      </c>
      <c r="F6" s="9">
        <v>453</v>
      </c>
      <c r="G6" s="9">
        <v>520</v>
      </c>
      <c r="H6" s="9">
        <v>464</v>
      </c>
      <c r="I6" s="9">
        <v>526</v>
      </c>
      <c r="J6" s="9">
        <v>512</v>
      </c>
      <c r="K6" s="9">
        <v>514</v>
      </c>
      <c r="L6" s="9">
        <v>445</v>
      </c>
    </row>
    <row r="7" spans="1:12" x14ac:dyDescent="0.2">
      <c r="A7" s="3"/>
      <c r="B7" s="8" t="s">
        <v>13</v>
      </c>
      <c r="C7" s="9">
        <v>148</v>
      </c>
      <c r="D7" s="9">
        <v>132</v>
      </c>
      <c r="E7" s="9">
        <v>191</v>
      </c>
      <c r="F7" s="9">
        <v>161</v>
      </c>
      <c r="G7" s="9">
        <v>168</v>
      </c>
      <c r="H7" s="9">
        <v>180</v>
      </c>
      <c r="I7" s="9">
        <v>158</v>
      </c>
      <c r="J7" s="9">
        <v>213</v>
      </c>
      <c r="K7" s="9">
        <v>174</v>
      </c>
      <c r="L7" s="9">
        <v>174</v>
      </c>
    </row>
    <row r="8" spans="1:12" ht="10.5" x14ac:dyDescent="0.25">
      <c r="A8" s="2" t="s">
        <v>14</v>
      </c>
      <c r="B8" s="3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2">
      <c r="A9" s="3"/>
      <c r="B9" s="8" t="s">
        <v>11</v>
      </c>
      <c r="C9" s="9">
        <v>974</v>
      </c>
      <c r="D9" s="9">
        <v>1019</v>
      </c>
      <c r="E9" s="9">
        <v>1032</v>
      </c>
      <c r="F9" s="9">
        <v>1059</v>
      </c>
      <c r="G9" s="9">
        <v>1041</v>
      </c>
      <c r="H9" s="9">
        <v>1050</v>
      </c>
      <c r="I9" s="9">
        <v>1133</v>
      </c>
      <c r="J9" s="9">
        <v>1156</v>
      </c>
      <c r="K9" s="9">
        <v>1171</v>
      </c>
      <c r="L9" s="9">
        <v>1245</v>
      </c>
    </row>
    <row r="10" spans="1:12" x14ac:dyDescent="0.2">
      <c r="A10" s="3"/>
      <c r="B10" s="8" t="s">
        <v>12</v>
      </c>
      <c r="C10" s="9">
        <v>426</v>
      </c>
      <c r="D10" s="9">
        <v>313</v>
      </c>
      <c r="E10" s="9">
        <v>324</v>
      </c>
      <c r="F10" s="9">
        <v>402</v>
      </c>
      <c r="G10" s="9">
        <v>376</v>
      </c>
      <c r="H10" s="9">
        <v>422</v>
      </c>
      <c r="I10" s="9">
        <v>397</v>
      </c>
      <c r="J10" s="9">
        <v>376</v>
      </c>
      <c r="K10" s="9">
        <v>442</v>
      </c>
      <c r="L10" s="9">
        <v>402</v>
      </c>
    </row>
    <row r="11" spans="1:12" x14ac:dyDescent="0.2">
      <c r="A11" s="3"/>
      <c r="B11" s="8" t="s">
        <v>13</v>
      </c>
      <c r="C11" s="9">
        <v>4</v>
      </c>
      <c r="D11" s="9">
        <v>14</v>
      </c>
      <c r="E11" s="9">
        <v>18</v>
      </c>
      <c r="F11" s="9">
        <v>17</v>
      </c>
      <c r="G11" s="9">
        <v>15</v>
      </c>
      <c r="H11" s="9">
        <v>16</v>
      </c>
      <c r="I11" s="9">
        <v>9</v>
      </c>
      <c r="J11" s="9">
        <v>25</v>
      </c>
      <c r="K11" s="9">
        <v>11</v>
      </c>
      <c r="L11" s="9">
        <v>15</v>
      </c>
    </row>
    <row r="12" spans="1:12" ht="10.5" x14ac:dyDescent="0.25">
      <c r="A12" s="2" t="s">
        <v>15</v>
      </c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10.5" x14ac:dyDescent="0.25">
      <c r="A13" s="2"/>
      <c r="B13" s="8" t="s">
        <v>11</v>
      </c>
      <c r="C13" s="9">
        <v>0</v>
      </c>
      <c r="D13" s="9">
        <v>1</v>
      </c>
      <c r="E13" s="9">
        <v>0</v>
      </c>
      <c r="F13" s="9">
        <v>1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1:12" x14ac:dyDescent="0.2">
      <c r="A14" s="3"/>
      <c r="B14" s="3" t="s">
        <v>12</v>
      </c>
      <c r="C14" s="9">
        <v>13</v>
      </c>
      <c r="D14" s="9">
        <v>14</v>
      </c>
      <c r="E14" s="9">
        <v>19</v>
      </c>
      <c r="F14" s="9">
        <v>20</v>
      </c>
      <c r="G14" s="9">
        <v>13</v>
      </c>
      <c r="H14" s="9">
        <v>18</v>
      </c>
      <c r="I14" s="9">
        <v>11</v>
      </c>
      <c r="J14" s="9">
        <v>16</v>
      </c>
      <c r="K14" s="9">
        <v>13</v>
      </c>
      <c r="L14" s="9">
        <v>15</v>
      </c>
    </row>
    <row r="15" spans="1:12" x14ac:dyDescent="0.2">
      <c r="A15" s="3"/>
      <c r="B15" s="3" t="s">
        <v>13</v>
      </c>
      <c r="C15" s="9">
        <v>2</v>
      </c>
      <c r="D15" s="9">
        <v>1</v>
      </c>
      <c r="E15" s="9">
        <v>2</v>
      </c>
      <c r="F15" s="9">
        <v>0</v>
      </c>
      <c r="G15" s="9">
        <v>1</v>
      </c>
      <c r="H15" s="9">
        <v>3</v>
      </c>
      <c r="I15" s="9">
        <v>3</v>
      </c>
      <c r="J15" s="9">
        <v>2</v>
      </c>
      <c r="K15" s="9">
        <v>0</v>
      </c>
      <c r="L15" s="9">
        <v>1</v>
      </c>
    </row>
    <row r="16" spans="1:12" x14ac:dyDescent="0.2">
      <c r="A16" s="3"/>
      <c r="B16" s="8" t="s">
        <v>16</v>
      </c>
      <c r="C16" s="9">
        <v>75</v>
      </c>
      <c r="D16" s="9">
        <v>74</v>
      </c>
      <c r="E16" s="9">
        <v>71</v>
      </c>
      <c r="F16" s="9">
        <v>74</v>
      </c>
      <c r="G16" s="9">
        <v>73</v>
      </c>
      <c r="H16" s="9">
        <v>79</v>
      </c>
      <c r="I16" s="9">
        <v>75</v>
      </c>
      <c r="J16" s="9">
        <v>72</v>
      </c>
      <c r="K16" s="9">
        <v>75</v>
      </c>
      <c r="L16" s="9">
        <v>86</v>
      </c>
    </row>
    <row r="17" spans="1:12" ht="10.5" x14ac:dyDescent="0.25">
      <c r="A17" s="2" t="s">
        <v>17</v>
      </c>
      <c r="B17" s="3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">
      <c r="A18" s="3"/>
      <c r="B18" s="8" t="s">
        <v>11</v>
      </c>
      <c r="C18" s="9">
        <v>178</v>
      </c>
      <c r="D18" s="9">
        <v>191</v>
      </c>
      <c r="E18" s="9">
        <v>149</v>
      </c>
      <c r="F18" s="9">
        <v>148</v>
      </c>
      <c r="G18" s="9">
        <v>146</v>
      </c>
      <c r="H18" s="9">
        <v>149</v>
      </c>
      <c r="I18" s="9">
        <v>148</v>
      </c>
      <c r="J18" s="9">
        <v>144</v>
      </c>
      <c r="K18" s="9">
        <v>140</v>
      </c>
      <c r="L18" s="9">
        <v>92</v>
      </c>
    </row>
    <row r="19" spans="1:12" x14ac:dyDescent="0.2">
      <c r="A19" s="3"/>
      <c r="B19" s="8" t="s">
        <v>12</v>
      </c>
      <c r="C19" s="9">
        <v>121</v>
      </c>
      <c r="D19" s="9">
        <v>110</v>
      </c>
      <c r="E19" s="9">
        <v>98</v>
      </c>
      <c r="F19" s="9">
        <v>88</v>
      </c>
      <c r="G19" s="9">
        <v>122</v>
      </c>
      <c r="H19" s="9">
        <v>98</v>
      </c>
      <c r="I19" s="9">
        <v>99</v>
      </c>
      <c r="J19" s="9">
        <v>111</v>
      </c>
      <c r="K19" s="9">
        <v>125</v>
      </c>
      <c r="L19" s="9">
        <v>117</v>
      </c>
    </row>
    <row r="20" spans="1:12" x14ac:dyDescent="0.2">
      <c r="A20" s="3"/>
      <c r="B20" s="8" t="s">
        <v>13</v>
      </c>
      <c r="C20" s="9">
        <v>48</v>
      </c>
      <c r="D20" s="9">
        <v>51</v>
      </c>
      <c r="E20" s="9">
        <v>39</v>
      </c>
      <c r="F20" s="9">
        <v>52</v>
      </c>
      <c r="G20" s="9">
        <v>40</v>
      </c>
      <c r="H20" s="9">
        <v>45</v>
      </c>
      <c r="I20" s="9">
        <v>68</v>
      </c>
      <c r="J20" s="9">
        <v>51</v>
      </c>
      <c r="K20" s="9">
        <v>43</v>
      </c>
      <c r="L20" s="9">
        <v>53</v>
      </c>
    </row>
    <row r="21" spans="1:12" ht="10.5" x14ac:dyDescent="0.25">
      <c r="A21" s="2" t="s">
        <v>18</v>
      </c>
      <c r="B21" s="3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">
      <c r="A22" s="3"/>
      <c r="B22" s="8" t="s">
        <v>11</v>
      </c>
      <c r="C22" s="9">
        <v>220</v>
      </c>
      <c r="D22" s="9">
        <v>226</v>
      </c>
      <c r="E22" s="9">
        <v>243</v>
      </c>
      <c r="F22" s="9">
        <v>253</v>
      </c>
      <c r="G22" s="9">
        <v>276</v>
      </c>
      <c r="H22" s="9">
        <v>288</v>
      </c>
      <c r="I22" s="9">
        <v>262</v>
      </c>
      <c r="J22" s="9">
        <v>295</v>
      </c>
      <c r="K22" s="9">
        <v>341</v>
      </c>
      <c r="L22" s="9">
        <v>447</v>
      </c>
    </row>
    <row r="23" spans="1:12" x14ac:dyDescent="0.2">
      <c r="A23" s="3"/>
      <c r="B23" s="8" t="s">
        <v>12</v>
      </c>
      <c r="C23" s="9">
        <v>73</v>
      </c>
      <c r="D23" s="9">
        <v>59</v>
      </c>
      <c r="E23" s="9">
        <v>69</v>
      </c>
      <c r="F23" s="9">
        <v>71</v>
      </c>
      <c r="G23" s="9">
        <v>65</v>
      </c>
      <c r="H23" s="9">
        <v>83</v>
      </c>
      <c r="I23" s="9">
        <v>90</v>
      </c>
      <c r="J23" s="9">
        <v>71</v>
      </c>
      <c r="K23" s="9">
        <v>52</v>
      </c>
      <c r="L23" s="9">
        <v>66</v>
      </c>
    </row>
    <row r="24" spans="1:12" x14ac:dyDescent="0.2">
      <c r="A24" s="3"/>
      <c r="B24" s="8" t="s">
        <v>13</v>
      </c>
      <c r="C24" s="9">
        <v>36</v>
      </c>
      <c r="D24" s="9">
        <v>50</v>
      </c>
      <c r="E24" s="9">
        <v>35</v>
      </c>
      <c r="F24" s="9">
        <v>38</v>
      </c>
      <c r="G24" s="9">
        <v>42</v>
      </c>
      <c r="H24" s="9">
        <v>35</v>
      </c>
      <c r="I24" s="9">
        <v>41</v>
      </c>
      <c r="J24" s="9">
        <v>46</v>
      </c>
      <c r="K24" s="9">
        <v>38</v>
      </c>
      <c r="L24" s="9">
        <v>31</v>
      </c>
    </row>
    <row r="25" spans="1:12" ht="10.5" x14ac:dyDescent="0.25">
      <c r="A25" s="2" t="s">
        <v>19</v>
      </c>
      <c r="B25" s="3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">
      <c r="A26" s="3"/>
      <c r="B26" s="8" t="s">
        <v>12</v>
      </c>
      <c r="C26" s="9">
        <v>7</v>
      </c>
      <c r="D26" s="9">
        <v>5</v>
      </c>
      <c r="E26" s="9">
        <v>5</v>
      </c>
      <c r="F26" s="9">
        <v>8</v>
      </c>
      <c r="G26" s="9">
        <v>8</v>
      </c>
      <c r="H26" s="9">
        <v>6</v>
      </c>
      <c r="I26" s="9">
        <v>6</v>
      </c>
      <c r="J26" s="9">
        <v>2</v>
      </c>
      <c r="K26" s="9">
        <v>4</v>
      </c>
      <c r="L26" s="9">
        <v>7</v>
      </c>
    </row>
    <row r="27" spans="1:12" x14ac:dyDescent="0.2">
      <c r="A27" s="3"/>
      <c r="B27" s="3" t="s">
        <v>16</v>
      </c>
      <c r="C27" s="9">
        <v>214</v>
      </c>
      <c r="D27" s="9">
        <v>221</v>
      </c>
      <c r="E27" s="9">
        <v>207</v>
      </c>
      <c r="F27" s="9">
        <v>205</v>
      </c>
      <c r="G27" s="9">
        <v>216</v>
      </c>
      <c r="H27" s="9">
        <v>183</v>
      </c>
      <c r="I27" s="9">
        <v>183</v>
      </c>
      <c r="J27" s="9">
        <v>189</v>
      </c>
      <c r="K27" s="9">
        <v>180</v>
      </c>
      <c r="L27" s="9">
        <v>143</v>
      </c>
    </row>
    <row r="28" spans="1:12" ht="10.5" x14ac:dyDescent="0.25">
      <c r="A28" s="2" t="s">
        <v>20</v>
      </c>
      <c r="B28" s="3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ht="10.5" x14ac:dyDescent="0.25">
      <c r="A29" s="2"/>
      <c r="B29" s="3" t="s">
        <v>11</v>
      </c>
      <c r="C29" s="9">
        <v>69</v>
      </c>
      <c r="D29" s="9">
        <v>81</v>
      </c>
      <c r="E29" s="9">
        <v>92</v>
      </c>
      <c r="F29" s="9">
        <v>79</v>
      </c>
      <c r="G29" s="9">
        <v>105</v>
      </c>
      <c r="H29" s="9">
        <v>80</v>
      </c>
      <c r="I29" s="9">
        <v>94</v>
      </c>
      <c r="J29" s="9">
        <v>124</v>
      </c>
      <c r="K29" s="9">
        <v>119</v>
      </c>
      <c r="L29" s="9">
        <v>116</v>
      </c>
    </row>
    <row r="30" spans="1:12" x14ac:dyDescent="0.2">
      <c r="A30" s="3"/>
      <c r="B30" s="8" t="s">
        <v>12</v>
      </c>
      <c r="C30" s="9">
        <v>36</v>
      </c>
      <c r="D30" s="9">
        <v>37</v>
      </c>
      <c r="E30" s="9">
        <v>57</v>
      </c>
      <c r="F30" s="9">
        <v>30</v>
      </c>
      <c r="G30" s="9">
        <v>38</v>
      </c>
      <c r="H30" s="9">
        <v>37</v>
      </c>
      <c r="I30" s="9">
        <v>34</v>
      </c>
      <c r="J30" s="9">
        <v>34</v>
      </c>
      <c r="K30" s="9">
        <v>32</v>
      </c>
      <c r="L30" s="9">
        <v>32</v>
      </c>
    </row>
    <row r="31" spans="1:12" x14ac:dyDescent="0.2">
      <c r="A31" s="3"/>
      <c r="B31" s="8" t="s">
        <v>13</v>
      </c>
      <c r="C31" s="9">
        <v>59</v>
      </c>
      <c r="D31" s="9">
        <v>66</v>
      </c>
      <c r="E31" s="9">
        <v>60</v>
      </c>
      <c r="F31" s="9">
        <v>62</v>
      </c>
      <c r="G31" s="9">
        <v>63</v>
      </c>
      <c r="H31" s="9">
        <v>57</v>
      </c>
      <c r="I31" s="9">
        <v>55</v>
      </c>
      <c r="J31" s="9">
        <v>59</v>
      </c>
      <c r="K31" s="9">
        <v>60</v>
      </c>
      <c r="L31" s="9">
        <v>67</v>
      </c>
    </row>
    <row r="32" spans="1:12" x14ac:dyDescent="0.2">
      <c r="A32" s="3"/>
      <c r="B32" s="8" t="s">
        <v>16</v>
      </c>
      <c r="C32" s="9">
        <v>135</v>
      </c>
      <c r="D32" s="9">
        <v>142</v>
      </c>
      <c r="E32" s="9">
        <v>136</v>
      </c>
      <c r="F32" s="9">
        <v>144</v>
      </c>
      <c r="G32" s="9">
        <v>130</v>
      </c>
      <c r="H32" s="9">
        <v>147</v>
      </c>
      <c r="I32" s="9">
        <v>140</v>
      </c>
      <c r="J32" s="9">
        <v>136</v>
      </c>
      <c r="K32" s="9">
        <v>148</v>
      </c>
      <c r="L32" s="9">
        <v>152</v>
      </c>
    </row>
    <row r="33" spans="1:12" ht="10.5" x14ac:dyDescent="0.25">
      <c r="A33" s="2" t="s">
        <v>21</v>
      </c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2">
      <c r="A34" s="3"/>
      <c r="B34" s="8" t="s">
        <v>11</v>
      </c>
      <c r="C34" s="9">
        <v>211</v>
      </c>
      <c r="D34" s="9">
        <v>226</v>
      </c>
      <c r="E34" s="9">
        <v>270</v>
      </c>
      <c r="F34" s="9">
        <v>261</v>
      </c>
      <c r="G34" s="9">
        <v>245</v>
      </c>
      <c r="H34" s="9">
        <v>279</v>
      </c>
      <c r="I34" s="9">
        <v>141</v>
      </c>
      <c r="J34" s="9">
        <v>123</v>
      </c>
      <c r="K34" s="9">
        <v>215</v>
      </c>
      <c r="L34" s="9">
        <v>155</v>
      </c>
    </row>
    <row r="35" spans="1:12" x14ac:dyDescent="0.2">
      <c r="A35" s="3"/>
      <c r="B35" s="8" t="s">
        <v>12</v>
      </c>
      <c r="C35" s="9">
        <v>115</v>
      </c>
      <c r="D35" s="9">
        <v>92</v>
      </c>
      <c r="E35" s="9">
        <v>103</v>
      </c>
      <c r="F35" s="9">
        <v>65</v>
      </c>
      <c r="G35" s="9">
        <v>101</v>
      </c>
      <c r="H35" s="9">
        <v>112</v>
      </c>
      <c r="I35" s="9">
        <v>127</v>
      </c>
      <c r="J35" s="9">
        <v>81</v>
      </c>
      <c r="K35" s="9">
        <v>19</v>
      </c>
      <c r="L35" s="9">
        <v>7</v>
      </c>
    </row>
    <row r="36" spans="1:12" x14ac:dyDescent="0.2">
      <c r="A36" s="3"/>
      <c r="B36" s="8" t="s">
        <v>13</v>
      </c>
      <c r="C36" s="9">
        <v>5</v>
      </c>
      <c r="D36" s="9">
        <v>9</v>
      </c>
      <c r="E36" s="9">
        <v>7</v>
      </c>
      <c r="F36" s="9">
        <v>16</v>
      </c>
      <c r="G36" s="9">
        <v>16</v>
      </c>
      <c r="H36" s="9">
        <v>22</v>
      </c>
      <c r="I36" s="9">
        <v>26</v>
      </c>
      <c r="J36" s="9">
        <v>80</v>
      </c>
      <c r="K36" s="9">
        <v>81</v>
      </c>
      <c r="L36" s="9">
        <v>48</v>
      </c>
    </row>
    <row r="37" spans="1:12" ht="10.5" x14ac:dyDescent="0.25">
      <c r="A37" s="2" t="s">
        <v>22</v>
      </c>
      <c r="B37" s="3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10.5" x14ac:dyDescent="0.25">
      <c r="A38" s="2"/>
      <c r="B38" s="8" t="s">
        <v>12</v>
      </c>
      <c r="C38" s="9">
        <v>6</v>
      </c>
      <c r="D38" s="9">
        <v>3</v>
      </c>
      <c r="E38" s="9">
        <v>3</v>
      </c>
      <c r="F38" s="9">
        <v>3</v>
      </c>
      <c r="G38" s="9">
        <v>4</v>
      </c>
      <c r="H38" s="9">
        <v>6</v>
      </c>
      <c r="I38" s="9">
        <v>4</v>
      </c>
      <c r="J38" s="9">
        <v>6</v>
      </c>
      <c r="K38" s="9">
        <v>5</v>
      </c>
      <c r="L38" s="9">
        <v>2</v>
      </c>
    </row>
    <row r="39" spans="1:12" ht="10.5" x14ac:dyDescent="0.25">
      <c r="A39" s="2"/>
      <c r="B39" s="8" t="s">
        <v>13</v>
      </c>
      <c r="C39" s="9">
        <v>11</v>
      </c>
      <c r="D39" s="9">
        <v>7</v>
      </c>
      <c r="E39" s="9">
        <v>10</v>
      </c>
      <c r="F39" s="9">
        <v>9</v>
      </c>
      <c r="G39" s="9">
        <v>13</v>
      </c>
      <c r="H39" s="9">
        <v>11</v>
      </c>
      <c r="I39" s="9">
        <v>12</v>
      </c>
      <c r="J39" s="9">
        <v>11</v>
      </c>
      <c r="K39" s="9">
        <v>19</v>
      </c>
      <c r="L39" s="9">
        <v>14</v>
      </c>
    </row>
    <row r="40" spans="1:12" x14ac:dyDescent="0.2">
      <c r="A40" s="3"/>
      <c r="B40" s="8" t="s">
        <v>16</v>
      </c>
      <c r="C40" s="9">
        <v>99</v>
      </c>
      <c r="D40" s="9">
        <v>113</v>
      </c>
      <c r="E40" s="9">
        <v>100</v>
      </c>
      <c r="F40" s="9">
        <v>109</v>
      </c>
      <c r="G40" s="9">
        <v>104</v>
      </c>
      <c r="H40" s="9">
        <v>108</v>
      </c>
      <c r="I40" s="9">
        <v>113</v>
      </c>
      <c r="J40" s="9">
        <v>110</v>
      </c>
      <c r="K40" s="9">
        <v>107</v>
      </c>
      <c r="L40" s="9">
        <v>109</v>
      </c>
    </row>
    <row r="41" spans="1:12" ht="10.5" x14ac:dyDescent="0.25">
      <c r="A41" s="2" t="s">
        <v>23</v>
      </c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">
      <c r="A42" s="3"/>
      <c r="B42" s="8" t="s">
        <v>12</v>
      </c>
      <c r="C42" s="9">
        <v>108</v>
      </c>
      <c r="D42" s="9">
        <v>102</v>
      </c>
      <c r="E42" s="9">
        <v>91</v>
      </c>
      <c r="F42" s="9">
        <v>105</v>
      </c>
      <c r="G42" s="9">
        <v>99</v>
      </c>
      <c r="H42" s="9">
        <v>96</v>
      </c>
      <c r="I42" s="9">
        <v>104</v>
      </c>
      <c r="J42" s="9">
        <v>127</v>
      </c>
      <c r="K42" s="9">
        <v>99</v>
      </c>
      <c r="L42" s="9">
        <v>123</v>
      </c>
    </row>
    <row r="43" spans="1:12" x14ac:dyDescent="0.2">
      <c r="A43" s="3"/>
      <c r="B43" s="8" t="s">
        <v>13</v>
      </c>
      <c r="C43" s="9">
        <v>13</v>
      </c>
      <c r="D43" s="9">
        <v>11</v>
      </c>
      <c r="E43" s="9">
        <v>17</v>
      </c>
      <c r="F43" s="9">
        <v>9</v>
      </c>
      <c r="G43" s="9">
        <v>13</v>
      </c>
      <c r="H43" s="9">
        <v>20</v>
      </c>
      <c r="I43" s="9">
        <v>21</v>
      </c>
      <c r="J43" s="9">
        <v>15</v>
      </c>
      <c r="K43" s="9">
        <v>12</v>
      </c>
      <c r="L43" s="9">
        <v>9</v>
      </c>
    </row>
    <row r="44" spans="1:12" ht="10.5" x14ac:dyDescent="0.25">
      <c r="A44" s="2" t="s">
        <v>24</v>
      </c>
      <c r="B44" s="3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">
      <c r="A45" s="3"/>
      <c r="B45" s="8" t="s">
        <v>12</v>
      </c>
      <c r="C45" s="9">
        <v>77</v>
      </c>
      <c r="D45" s="9">
        <v>45</v>
      </c>
      <c r="E45" s="9">
        <v>67</v>
      </c>
      <c r="F45" s="9">
        <v>59</v>
      </c>
      <c r="G45" s="9">
        <v>92</v>
      </c>
      <c r="H45" s="9">
        <v>69</v>
      </c>
      <c r="I45" s="9">
        <v>69</v>
      </c>
      <c r="J45" s="9">
        <v>77</v>
      </c>
      <c r="K45" s="9">
        <v>70</v>
      </c>
      <c r="L45" s="9">
        <v>72</v>
      </c>
    </row>
    <row r="46" spans="1:12" x14ac:dyDescent="0.2">
      <c r="A46" s="3"/>
      <c r="B46" s="8" t="s">
        <v>13</v>
      </c>
      <c r="C46" s="9">
        <v>37</v>
      </c>
      <c r="D46" s="9">
        <v>35</v>
      </c>
      <c r="E46" s="9">
        <v>34</v>
      </c>
      <c r="F46" s="9">
        <v>40</v>
      </c>
      <c r="G46" s="9">
        <v>40</v>
      </c>
      <c r="H46" s="9">
        <v>43</v>
      </c>
      <c r="I46" s="9">
        <v>44</v>
      </c>
      <c r="J46" s="9">
        <v>36</v>
      </c>
      <c r="K46" s="9">
        <v>52</v>
      </c>
      <c r="L46" s="9">
        <v>41</v>
      </c>
    </row>
    <row r="47" spans="1:12" ht="10.5" x14ac:dyDescent="0.25">
      <c r="A47" s="2" t="s">
        <v>25</v>
      </c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10.5" x14ac:dyDescent="0.25">
      <c r="A48" s="2"/>
      <c r="B48" s="8" t="s">
        <v>11</v>
      </c>
      <c r="C48" s="9">
        <v>90</v>
      </c>
      <c r="D48" s="9">
        <v>118</v>
      </c>
      <c r="E48" s="9">
        <v>113</v>
      </c>
      <c r="F48" s="9">
        <v>119</v>
      </c>
      <c r="G48" s="9">
        <v>132</v>
      </c>
      <c r="H48" s="9">
        <v>141</v>
      </c>
      <c r="I48" s="9">
        <v>46</v>
      </c>
      <c r="J48" s="9">
        <v>64</v>
      </c>
      <c r="K48" s="9">
        <v>58</v>
      </c>
      <c r="L48" s="9">
        <v>94</v>
      </c>
    </row>
    <row r="49" spans="1:18" x14ac:dyDescent="0.2">
      <c r="A49" s="6"/>
      <c r="B49" s="10" t="s">
        <v>12</v>
      </c>
      <c r="C49" s="11">
        <v>0</v>
      </c>
      <c r="D49" s="11">
        <v>0</v>
      </c>
      <c r="E49" s="11">
        <v>0</v>
      </c>
      <c r="F49" s="11">
        <v>0</v>
      </c>
      <c r="G49" s="11">
        <v>2</v>
      </c>
      <c r="H49" s="11">
        <v>2</v>
      </c>
      <c r="I49" s="11">
        <v>0</v>
      </c>
      <c r="J49" s="11">
        <v>2</v>
      </c>
      <c r="K49" s="11">
        <v>2</v>
      </c>
      <c r="L49" s="11">
        <v>0</v>
      </c>
    </row>
    <row r="50" spans="1:18" ht="10.5" x14ac:dyDescent="0.25">
      <c r="A50" s="2" t="s">
        <v>27</v>
      </c>
    </row>
    <row r="51" spans="1:18" x14ac:dyDescent="0.2">
      <c r="B51" s="3" t="s">
        <v>11</v>
      </c>
      <c r="C51" s="12">
        <f>C5+C9+C13+C18+C22+C29+C34+C48</f>
        <v>4695</v>
      </c>
      <c r="D51" s="12">
        <f>D5+D9+D13+D18+D22+D29+D34+D48</f>
        <v>4811</v>
      </c>
      <c r="E51" s="12">
        <f>E5+E9+E13+E18+E22+E29+E34+E48</f>
        <v>5106</v>
      </c>
      <c r="F51" s="12">
        <f>F5+F9+F13+F18+F22+F29+F34+F48</f>
        <v>5068</v>
      </c>
      <c r="G51" s="12">
        <f t="shared" ref="G51:L51" si="0">G5+G9+G18+G22+G29+G34+G48</f>
        <v>5069</v>
      </c>
      <c r="H51" s="12">
        <f t="shared" si="0"/>
        <v>5159</v>
      </c>
      <c r="I51" s="12">
        <f t="shared" si="0"/>
        <v>4955</v>
      </c>
      <c r="J51" s="12">
        <f t="shared" si="0"/>
        <v>5244</v>
      </c>
      <c r="K51" s="12">
        <f t="shared" si="0"/>
        <v>5372</v>
      </c>
      <c r="L51" s="12">
        <f t="shared" si="0"/>
        <v>5445</v>
      </c>
    </row>
    <row r="52" spans="1:18" x14ac:dyDescent="0.2">
      <c r="B52" s="8" t="s">
        <v>12</v>
      </c>
      <c r="C52" s="12">
        <f t="shared" ref="C52:L52" si="1">C6+C10+C14+C19+C23+C26+C30+C35+C38+C42+C45+C49</f>
        <v>1449</v>
      </c>
      <c r="D52" s="12">
        <f t="shared" si="1"/>
        <v>1297</v>
      </c>
      <c r="E52" s="12">
        <f t="shared" si="1"/>
        <v>1362</v>
      </c>
      <c r="F52" s="12">
        <f t="shared" si="1"/>
        <v>1304</v>
      </c>
      <c r="G52" s="12">
        <f t="shared" si="1"/>
        <v>1440</v>
      </c>
      <c r="H52" s="12">
        <f t="shared" si="1"/>
        <v>1413</v>
      </c>
      <c r="I52" s="12">
        <f t="shared" si="1"/>
        <v>1467</v>
      </c>
      <c r="J52" s="12">
        <f t="shared" si="1"/>
        <v>1415</v>
      </c>
      <c r="K52" s="12">
        <f t="shared" si="1"/>
        <v>1377</v>
      </c>
      <c r="L52" s="12">
        <f t="shared" si="1"/>
        <v>1288</v>
      </c>
    </row>
    <row r="53" spans="1:18" x14ac:dyDescent="0.2">
      <c r="B53" s="8" t="s">
        <v>13</v>
      </c>
      <c r="C53" s="12">
        <f t="shared" ref="C53:L53" si="2">C7+C11+C15+C20+C24+C31+C36+C39+C43+C46</f>
        <v>363</v>
      </c>
      <c r="D53" s="12">
        <f t="shared" si="2"/>
        <v>376</v>
      </c>
      <c r="E53" s="12">
        <f t="shared" si="2"/>
        <v>413</v>
      </c>
      <c r="F53" s="12">
        <f t="shared" si="2"/>
        <v>404</v>
      </c>
      <c r="G53" s="12">
        <f t="shared" si="2"/>
        <v>411</v>
      </c>
      <c r="H53" s="12">
        <f t="shared" si="2"/>
        <v>432</v>
      </c>
      <c r="I53" s="12">
        <f t="shared" si="2"/>
        <v>437</v>
      </c>
      <c r="J53" s="12">
        <f t="shared" si="2"/>
        <v>538</v>
      </c>
      <c r="K53" s="12">
        <f t="shared" si="2"/>
        <v>490</v>
      </c>
      <c r="L53" s="12">
        <f t="shared" si="2"/>
        <v>453</v>
      </c>
      <c r="R53" s="20"/>
    </row>
    <row r="54" spans="1:18" x14ac:dyDescent="0.2">
      <c r="A54" s="18"/>
      <c r="B54" s="10" t="s">
        <v>16</v>
      </c>
      <c r="C54" s="13">
        <f t="shared" ref="C54:L54" si="3">C27+C32+C40+C16</f>
        <v>523</v>
      </c>
      <c r="D54" s="13">
        <f t="shared" si="3"/>
        <v>550</v>
      </c>
      <c r="E54" s="13">
        <f t="shared" si="3"/>
        <v>514</v>
      </c>
      <c r="F54" s="13">
        <f t="shared" si="3"/>
        <v>532</v>
      </c>
      <c r="G54" s="13">
        <f t="shared" si="3"/>
        <v>523</v>
      </c>
      <c r="H54" s="13">
        <f t="shared" si="3"/>
        <v>517</v>
      </c>
      <c r="I54" s="13">
        <f t="shared" si="3"/>
        <v>511</v>
      </c>
      <c r="J54" s="13">
        <f t="shared" si="3"/>
        <v>507</v>
      </c>
      <c r="K54" s="13">
        <f t="shared" si="3"/>
        <v>510</v>
      </c>
      <c r="L54" s="13">
        <f t="shared" si="3"/>
        <v>490</v>
      </c>
    </row>
    <row r="55" spans="1:18" ht="10.5" x14ac:dyDescent="0.25">
      <c r="A55" s="18"/>
      <c r="B55" s="18"/>
      <c r="C55" s="19">
        <f t="shared" ref="C55:L55" si="4">SUM(C51:C54)</f>
        <v>7030</v>
      </c>
      <c r="D55" s="19">
        <f t="shared" si="4"/>
        <v>7034</v>
      </c>
      <c r="E55" s="19">
        <f t="shared" si="4"/>
        <v>7395</v>
      </c>
      <c r="F55" s="19">
        <f t="shared" si="4"/>
        <v>7308</v>
      </c>
      <c r="G55" s="19">
        <f t="shared" si="4"/>
        <v>7443</v>
      </c>
      <c r="H55" s="19">
        <f t="shared" si="4"/>
        <v>7521</v>
      </c>
      <c r="I55" s="19">
        <f t="shared" si="4"/>
        <v>7370</v>
      </c>
      <c r="J55" s="19">
        <f t="shared" si="4"/>
        <v>7704</v>
      </c>
      <c r="K55" s="19">
        <f t="shared" si="4"/>
        <v>7749</v>
      </c>
      <c r="L55" s="19">
        <f t="shared" si="4"/>
        <v>7676</v>
      </c>
    </row>
    <row r="56" spans="1:18" x14ac:dyDescent="0.2">
      <c r="A56" s="4" t="s">
        <v>28</v>
      </c>
      <c r="B56" s="3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8" ht="39.75" customHeight="1" x14ac:dyDescent="0.2">
      <c r="A57" s="36" t="s">
        <v>29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8" x14ac:dyDescent="0.2">
      <c r="C58" s="20"/>
    </row>
    <row r="59" spans="1:18" x14ac:dyDescent="0.2">
      <c r="C59" s="20"/>
    </row>
    <row r="60" spans="1:18" x14ac:dyDescent="0.2">
      <c r="C60" s="20"/>
    </row>
    <row r="61" spans="1:18" x14ac:dyDescent="0.2">
      <c r="C61" s="20"/>
    </row>
    <row r="62" spans="1:18" x14ac:dyDescent="0.2">
      <c r="C62" s="20"/>
    </row>
    <row r="63" spans="1:18" x14ac:dyDescent="0.2">
      <c r="C63" s="20"/>
    </row>
    <row r="64" spans="1:18" x14ac:dyDescent="0.2">
      <c r="C64" s="20"/>
    </row>
    <row r="65" spans="3:3" x14ac:dyDescent="0.2">
      <c r="C65" s="20"/>
    </row>
    <row r="66" spans="3:3" x14ac:dyDescent="0.2">
      <c r="C66" s="20"/>
    </row>
    <row r="67" spans="3:3" x14ac:dyDescent="0.2">
      <c r="C67" s="20"/>
    </row>
    <row r="68" spans="3:3" x14ac:dyDescent="0.2">
      <c r="C68" s="20"/>
    </row>
    <row r="69" spans="3:3" x14ac:dyDescent="0.2">
      <c r="C69" s="20"/>
    </row>
  </sheetData>
  <mergeCells count="1">
    <mergeCell ref="A57:L57"/>
  </mergeCells>
  <printOptions horizontalCentered="1" verticalCentered="1"/>
  <pageMargins left="0.45" right="0.45" top="0.75" bottom="0.75" header="0.25" footer="0.3"/>
  <pageSetup scale="78" orientation="landscape" r:id="rId1"/>
  <headerFooter scaleWithDoc="0">
    <oddHeader>&amp;C&amp;G</oddHeader>
    <oddFooter xml:space="preserve">&amp;R&amp;"+,Italic"&amp;8Information and Resource Management, Office of the Provost           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</vt:lpstr>
      <vt:lpstr>By College 10-20-16</vt:lpstr>
      <vt:lpstr>By College 4-3-16</vt:lpstr>
      <vt:lpstr>'By College 10-20-16'!Print_Area</vt:lpstr>
      <vt:lpstr>'By College 4-3-16'!Print_Area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Degree Program Completions by College </dc:title>
  <dc:creator>Yows, Kristina</dc:creator>
  <cp:lastModifiedBy>Yows, Kristina</cp:lastModifiedBy>
  <cp:lastPrinted>2026-02-24T21:50:29Z</cp:lastPrinted>
  <dcterms:created xsi:type="dcterms:W3CDTF">2015-12-04T21:49:47Z</dcterms:created>
  <dcterms:modified xsi:type="dcterms:W3CDTF">2026-03-02T01:35:02Z</dcterms:modified>
</cp:coreProperties>
</file>