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4099BB68-F5A8-44CC-AB22-E24BB93B60DC}" xr6:coauthVersionLast="47" xr6:coauthVersionMax="47" xr10:uidLastSave="{00000000-0000-0000-0000-000000000000}"/>
  <bookViews>
    <workbookView xWindow="-28920" yWindow="-120" windowWidth="29040" windowHeight="15720" tabRatio="807" xr2:uid="{00000000-000D-0000-FFFF-FFFF00000000}"/>
  </bookViews>
  <sheets>
    <sheet name="By Org GEF FY25" sheetId="36" r:id="rId1"/>
  </sheets>
  <definedNames>
    <definedName name="_xlnm.Print_Area" localSheetId="0">'By Org GEF FY25'!$A$1:$J$42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36" l="1"/>
  <c r="J32" i="36"/>
  <c r="J31" i="36"/>
  <c r="J30" i="36" s="1"/>
  <c r="I30" i="36"/>
  <c r="H30" i="36"/>
  <c r="G30" i="36"/>
  <c r="F30" i="36"/>
  <c r="E30" i="36"/>
  <c r="D30" i="36"/>
  <c r="C30" i="36"/>
  <c r="B30" i="36"/>
  <c r="J29" i="36"/>
  <c r="J28" i="36"/>
  <c r="J27" i="36" s="1"/>
  <c r="I27" i="36"/>
  <c r="H27" i="36"/>
  <c r="G27" i="36"/>
  <c r="F27" i="36"/>
  <c r="E27" i="36"/>
  <c r="D27" i="36"/>
  <c r="C27" i="36"/>
  <c r="B27" i="36"/>
  <c r="J26" i="36"/>
  <c r="J25" i="36"/>
  <c r="J24" i="36"/>
  <c r="J23" i="36"/>
  <c r="J22" i="36"/>
  <c r="J21" i="36"/>
  <c r="J20" i="36"/>
  <c r="J19" i="36"/>
  <c r="J18" i="36"/>
  <c r="J17" i="36"/>
  <c r="J16" i="36"/>
  <c r="J15" i="36"/>
  <c r="I14" i="36"/>
  <c r="H14" i="36"/>
  <c r="G14" i="36"/>
  <c r="F14" i="36"/>
  <c r="E14" i="36"/>
  <c r="D14" i="36"/>
  <c r="C14" i="36"/>
  <c r="B14" i="36"/>
  <c r="J13" i="36"/>
  <c r="J12" i="36"/>
  <c r="J11" i="36"/>
  <c r="J10" i="36"/>
  <c r="J9" i="36"/>
  <c r="J8" i="36"/>
  <c r="J7" i="36"/>
  <c r="J6" i="36"/>
  <c r="J5" i="36"/>
  <c r="I4" i="36"/>
  <c r="H4" i="36"/>
  <c r="G4" i="36"/>
  <c r="F4" i="36"/>
  <c r="F34" i="36" s="1"/>
  <c r="E4" i="36"/>
  <c r="D4" i="36"/>
  <c r="C4" i="36"/>
  <c r="B4" i="36"/>
  <c r="E34" i="36" l="1"/>
  <c r="C34" i="36"/>
  <c r="J14" i="36"/>
  <c r="D34" i="36"/>
  <c r="B34" i="36"/>
  <c r="G34" i="36"/>
  <c r="J4" i="36"/>
  <c r="J34" i="36" s="1"/>
  <c r="H34" i="36"/>
  <c r="I34" i="36"/>
</calcChain>
</file>

<file path=xl/sharedStrings.xml><?xml version="1.0" encoding="utf-8"?>
<sst xmlns="http://schemas.openxmlformats.org/spreadsheetml/2006/main" count="49" uniqueCount="48">
  <si>
    <t>VP Medical Affairs</t>
  </si>
  <si>
    <t>College of Liberal Arts and Sciences</t>
  </si>
  <si>
    <t>College of Business</t>
  </si>
  <si>
    <t xml:space="preserve">College of Dentistry               </t>
  </si>
  <si>
    <t xml:space="preserve">College of Education               </t>
  </si>
  <si>
    <t xml:space="preserve">College of Engineering             </t>
  </si>
  <si>
    <t xml:space="preserve">College of Law                     </t>
  </si>
  <si>
    <t xml:space="preserve">College of Medicine                </t>
  </si>
  <si>
    <t xml:space="preserve">College of Nursing                 </t>
  </si>
  <si>
    <t xml:space="preserve">College of Pharmacy                </t>
  </si>
  <si>
    <t xml:space="preserve">College of Public Health           </t>
  </si>
  <si>
    <t>Institute for Clinical &amp; Translational Science</t>
  </si>
  <si>
    <t xml:space="preserve">Graduate College                   </t>
  </si>
  <si>
    <t xml:space="preserve">Library                            </t>
  </si>
  <si>
    <t xml:space="preserve">University College                 </t>
  </si>
  <si>
    <t>Univ Related Organizations</t>
  </si>
  <si>
    <t>Division of Student Life</t>
  </si>
  <si>
    <t>Organization</t>
  </si>
  <si>
    <t>Total</t>
  </si>
  <si>
    <t>Faculty Salary/ Fringe</t>
  </si>
  <si>
    <t>TA Salary/ Fringe</t>
  </si>
  <si>
    <t>Professional &amp; Scientific Salary/ Fringe</t>
  </si>
  <si>
    <t>Merit Salary/ Fringe</t>
  </si>
  <si>
    <t>Other Wages Salary/ Fringe</t>
  </si>
  <si>
    <t>General Expense/ Other</t>
  </si>
  <si>
    <t>Capital Expenditures</t>
  </si>
  <si>
    <t>Central Admin Orgs</t>
  </si>
  <si>
    <t>Collegiate Orgs</t>
  </si>
  <si>
    <t>Other Academic Orgs</t>
  </si>
  <si>
    <t>Auxiliary Units</t>
  </si>
  <si>
    <t>Scholarships</t>
  </si>
  <si>
    <t>2. includes all adjustment periods, period 15, and Org 98, which is used to record eliminations.</t>
  </si>
  <si>
    <t>3. excludes all transfers in/out institutional accounts.</t>
  </si>
  <si>
    <t>1. shows gross expenditures for each organization, which is the total of all expenses incurred in the department as well as expenses charged from other service center areas (such as for utilities</t>
  </si>
  <si>
    <t xml:space="preserve">     expense from Facilities Management).  The gross expenditures for organizations with service center areas providing services to campus (such as Finance &amp; Operations) includes the total gross</t>
  </si>
  <si>
    <t xml:space="preserve">     expenditures which is not reduced by the revenue earned from charges to customers;  </t>
  </si>
  <si>
    <t>The Fiscal Year Gross Expenditures Report:</t>
  </si>
  <si>
    <t>4. excludes the following fund groups:  agency funds, fund 900 (investment in plant) and defeased bonds.</t>
  </si>
  <si>
    <t>Human Resources</t>
  </si>
  <si>
    <t>Office of the President</t>
  </si>
  <si>
    <t>Office of the Provost</t>
  </si>
  <si>
    <t>VP Research</t>
  </si>
  <si>
    <t>VP Finance and Operations</t>
  </si>
  <si>
    <t>VP General Counsel</t>
  </si>
  <si>
    <t>VP External Relations</t>
  </si>
  <si>
    <t>Information Technology Service</t>
  </si>
  <si>
    <t>Univ Hygienic Lab</t>
  </si>
  <si>
    <t>Fiscal Year 2025 Gross Expenditures by Organization, General Education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</si>
</sst>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7" x14ac:knownFonts="1">
    <font>
      <sz val="11"/>
      <color theme="1"/>
      <name val="Arial"/>
      <family val="2"/>
      <scheme val="minor"/>
    </font>
    <font>
      <sz val="10"/>
      <color theme="1"/>
      <name val="Arial"/>
      <family val="2"/>
      <scheme val="minor"/>
    </font>
    <font>
      <sz val="8"/>
      <color theme="1"/>
      <name val="Arial"/>
      <family val="2"/>
      <scheme val="minor"/>
    </font>
    <font>
      <b/>
      <sz val="8"/>
      <color theme="1"/>
      <name val="Arial Narrow"/>
      <family val="2"/>
    </font>
    <font>
      <b/>
      <sz val="10"/>
      <color theme="1"/>
      <name val="Arial"/>
      <family val="2"/>
      <scheme val="minor"/>
    </font>
    <font>
      <b/>
      <sz val="8"/>
      <color theme="1"/>
      <name val="Arial"/>
      <family val="2"/>
      <scheme val="minor"/>
    </font>
    <font>
      <sz val="11"/>
      <color rgb="FF00000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0" tint="-0.34998626667073579"/>
      </bottom>
      <diagonal/>
    </border>
  </borders>
  <cellStyleXfs count="2">
    <xf numFmtId="0" fontId="0" fillId="0" borderId="0"/>
    <xf numFmtId="0" fontId="6" fillId="0" borderId="0"/>
  </cellStyleXfs>
  <cellXfs count="20">
    <xf numFmtId="0" fontId="0" fillId="0" borderId="0" xfId="0"/>
    <xf numFmtId="0" fontId="1" fillId="0" borderId="0" xfId="0" applyFont="1"/>
    <xf numFmtId="0" fontId="2" fillId="0" borderId="0" xfId="0" applyFont="1"/>
    <xf numFmtId="164" fontId="2" fillId="0" borderId="0" xfId="0" applyNumberFormat="1" applyFont="1"/>
    <xf numFmtId="164" fontId="1" fillId="0" borderId="0" xfId="0" applyNumberFormat="1" applyFont="1"/>
    <xf numFmtId="0" fontId="2" fillId="0" borderId="0" xfId="0" applyFont="1" applyAlignment="1">
      <alignment wrapText="1"/>
    </xf>
    <xf numFmtId="0" fontId="3" fillId="0" borderId="1" xfId="0" applyFont="1" applyBorder="1" applyAlignment="1">
      <alignment horizontal="center" wrapText="1"/>
    </xf>
    <xf numFmtId="164" fontId="3" fillId="0" borderId="1" xfId="0" applyNumberFormat="1" applyFont="1" applyBorder="1" applyAlignment="1">
      <alignment horizontal="center" wrapText="1"/>
    </xf>
    <xf numFmtId="0" fontId="4" fillId="0" borderId="0" xfId="0" applyFont="1"/>
    <xf numFmtId="0" fontId="5" fillId="0" borderId="0" xfId="0" applyFont="1"/>
    <xf numFmtId="49" fontId="5" fillId="0" borderId="0" xfId="0" applyNumberFormat="1" applyFont="1"/>
    <xf numFmtId="49" fontId="4" fillId="0" borderId="0" xfId="0" applyNumberFormat="1" applyFont="1" applyAlignment="1">
      <alignment horizontal="centerContinuous"/>
    </xf>
    <xf numFmtId="164" fontId="1" fillId="0" borderId="0" xfId="0" applyNumberFormat="1" applyFont="1" applyAlignment="1">
      <alignment horizontal="centerContinuous"/>
    </xf>
    <xf numFmtId="164" fontId="5" fillId="0" borderId="0" xfId="0" applyNumberFormat="1" applyFont="1"/>
    <xf numFmtId="49" fontId="2" fillId="0" borderId="0" xfId="0" applyNumberFormat="1" applyFont="1"/>
    <xf numFmtId="42" fontId="5" fillId="0" borderId="0" xfId="0" applyNumberFormat="1" applyFont="1"/>
    <xf numFmtId="42" fontId="2" fillId="0" borderId="0" xfId="0" applyNumberFormat="1" applyFont="1"/>
    <xf numFmtId="42" fontId="2" fillId="0" borderId="2" xfId="0" applyNumberFormat="1" applyFont="1" applyBorder="1"/>
    <xf numFmtId="0" fontId="2" fillId="0" borderId="0" xfId="0" applyFont="1" applyAlignment="1">
      <alignment horizontal="left" indent="2"/>
    </xf>
    <xf numFmtId="0" fontId="2" fillId="0" borderId="2" xfId="0" applyFont="1" applyBorder="1" applyAlignment="1">
      <alignment horizontal="left" indent="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8D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B2360-6FC6-4568-8963-B87BCBB623C6}">
  <sheetPr>
    <pageSetUpPr fitToPage="1"/>
  </sheetPr>
  <dimension ref="A1:J48"/>
  <sheetViews>
    <sheetView tabSelected="1" zoomScaleNormal="100" workbookViewId="0"/>
  </sheetViews>
  <sheetFormatPr defaultColWidth="9" defaultRowHeight="12.5" x14ac:dyDescent="0.25"/>
  <cols>
    <col min="1" max="1" width="31.4140625" style="10" customWidth="1"/>
    <col min="2" max="10" width="10.58203125" style="4" customWidth="1"/>
    <col min="11" max="16384" width="9" style="1"/>
  </cols>
  <sheetData>
    <row r="1" spans="1:10" ht="13" x14ac:dyDescent="0.3">
      <c r="A1" s="11" t="s">
        <v>47</v>
      </c>
      <c r="B1" s="12"/>
      <c r="C1" s="12"/>
      <c r="D1" s="12"/>
      <c r="E1" s="12"/>
      <c r="F1" s="12"/>
      <c r="G1" s="12"/>
      <c r="H1" s="12"/>
      <c r="I1" s="12"/>
      <c r="J1" s="12"/>
    </row>
    <row r="2" spans="1:10" ht="6" customHeight="1" x14ac:dyDescent="0.25"/>
    <row r="3" spans="1:10" s="5" customFormat="1" ht="31.5" x14ac:dyDescent="0.25">
      <c r="A3" s="6" t="s">
        <v>17</v>
      </c>
      <c r="B3" s="7" t="s">
        <v>19</v>
      </c>
      <c r="C3" s="7" t="s">
        <v>20</v>
      </c>
      <c r="D3" s="7" t="s">
        <v>21</v>
      </c>
      <c r="E3" s="7" t="s">
        <v>22</v>
      </c>
      <c r="F3" s="7" t="s">
        <v>23</v>
      </c>
      <c r="G3" s="7" t="s">
        <v>30</v>
      </c>
      <c r="H3" s="7" t="s">
        <v>24</v>
      </c>
      <c r="I3" s="7" t="s">
        <v>25</v>
      </c>
      <c r="J3" s="7" t="s">
        <v>18</v>
      </c>
    </row>
    <row r="4" spans="1:10" x14ac:dyDescent="0.25">
      <c r="A4" s="9" t="s">
        <v>26</v>
      </c>
      <c r="B4" s="15">
        <f t="shared" ref="B4:I4" si="0">SUM(B5:B13)</f>
        <v>6331190.330000001</v>
      </c>
      <c r="C4" s="15">
        <f t="shared" si="0"/>
        <v>140301.19</v>
      </c>
      <c r="D4" s="15">
        <f t="shared" si="0"/>
        <v>86396222.400000006</v>
      </c>
      <c r="E4" s="15">
        <f t="shared" si="0"/>
        <v>11351680.320000002</v>
      </c>
      <c r="F4" s="15">
        <f t="shared" si="0"/>
        <v>2196497.2799999998</v>
      </c>
      <c r="G4" s="15">
        <f t="shared" si="0"/>
        <v>81554219.609999985</v>
      </c>
      <c r="H4" s="15">
        <f>SUM(H5:H13)</f>
        <v>111239932.43000001</v>
      </c>
      <c r="I4" s="15">
        <f t="shared" si="0"/>
        <v>8787568.75</v>
      </c>
      <c r="J4" s="15">
        <f>SUM(J5:J13)</f>
        <v>307997612.31</v>
      </c>
    </row>
    <row r="5" spans="1:10" x14ac:dyDescent="0.25">
      <c r="A5" s="18" t="s">
        <v>39</v>
      </c>
      <c r="B5" s="16">
        <v>1302372.27</v>
      </c>
      <c r="C5" s="16">
        <v>0</v>
      </c>
      <c r="D5" s="16">
        <v>2008167.35</v>
      </c>
      <c r="E5" s="16">
        <v>0</v>
      </c>
      <c r="F5" s="16">
        <v>44900.39</v>
      </c>
      <c r="G5" s="16">
        <v>0</v>
      </c>
      <c r="H5" s="16">
        <v>1116925.25</v>
      </c>
      <c r="I5" s="16">
        <v>0</v>
      </c>
      <c r="J5" s="16">
        <f>SUM(B5:I5)</f>
        <v>4472365.26</v>
      </c>
    </row>
    <row r="6" spans="1:10" x14ac:dyDescent="0.25">
      <c r="A6" s="18" t="s">
        <v>40</v>
      </c>
      <c r="B6" s="16">
        <v>2332580.2400000002</v>
      </c>
      <c r="C6" s="16">
        <v>140301.19</v>
      </c>
      <c r="D6" s="16">
        <v>25697292.449999999</v>
      </c>
      <c r="E6" s="16">
        <v>371297.34</v>
      </c>
      <c r="F6" s="16">
        <v>934806.38</v>
      </c>
      <c r="G6" s="16">
        <v>80294637.069999993</v>
      </c>
      <c r="H6" s="16">
        <v>4523454.5199999996</v>
      </c>
      <c r="I6" s="16">
        <v>124136.24</v>
      </c>
      <c r="J6" s="16">
        <f t="shared" ref="J6:J13" si="1">SUM(B6:I6)</f>
        <v>114418505.42999998</v>
      </c>
    </row>
    <row r="7" spans="1:10" x14ac:dyDescent="0.25">
      <c r="A7" s="18" t="s">
        <v>0</v>
      </c>
      <c r="B7" s="16">
        <v>110463.49</v>
      </c>
      <c r="C7" s="16">
        <v>0</v>
      </c>
      <c r="D7" s="16">
        <v>3289209.83</v>
      </c>
      <c r="E7" s="16">
        <v>0</v>
      </c>
      <c r="F7" s="16">
        <v>0</v>
      </c>
      <c r="G7" s="16">
        <v>0</v>
      </c>
      <c r="H7" s="16">
        <v>-3399673.32</v>
      </c>
      <c r="I7" s="16">
        <v>0</v>
      </c>
      <c r="J7" s="16">
        <f t="shared" si="1"/>
        <v>4.6566128730773926E-10</v>
      </c>
    </row>
    <row r="8" spans="1:10" x14ac:dyDescent="0.25">
      <c r="A8" s="18" t="s">
        <v>41</v>
      </c>
      <c r="B8" s="16">
        <v>1311489.82</v>
      </c>
      <c r="C8" s="16">
        <v>0</v>
      </c>
      <c r="D8" s="16">
        <v>13540261.720000001</v>
      </c>
      <c r="E8" s="16">
        <v>88024.62</v>
      </c>
      <c r="F8" s="16">
        <v>248766.29</v>
      </c>
      <c r="G8" s="16">
        <v>414277.05</v>
      </c>
      <c r="H8" s="16">
        <v>1601439.66</v>
      </c>
      <c r="I8" s="16">
        <v>117334.73</v>
      </c>
      <c r="J8" s="16">
        <f t="shared" si="1"/>
        <v>17321593.890000001</v>
      </c>
    </row>
    <row r="9" spans="1:10" x14ac:dyDescent="0.25">
      <c r="A9" s="18" t="s">
        <v>42</v>
      </c>
      <c r="B9" s="16">
        <v>563693.16</v>
      </c>
      <c r="C9" s="16">
        <v>0</v>
      </c>
      <c r="D9" s="16">
        <v>21817162.949999999</v>
      </c>
      <c r="E9" s="16">
        <v>10188149.810000001</v>
      </c>
      <c r="F9" s="16">
        <v>609537.11</v>
      </c>
      <c r="G9" s="16">
        <v>0</v>
      </c>
      <c r="H9" s="16">
        <v>104094086.68000001</v>
      </c>
      <c r="I9" s="16">
        <v>8060481.4900000002</v>
      </c>
      <c r="J9" s="16">
        <f t="shared" si="1"/>
        <v>145333111.20000002</v>
      </c>
    </row>
    <row r="10" spans="1:10" x14ac:dyDescent="0.25">
      <c r="A10" s="18" t="s">
        <v>43</v>
      </c>
      <c r="B10" s="16">
        <v>501646.36</v>
      </c>
      <c r="C10" s="16">
        <v>0</v>
      </c>
      <c r="D10" s="16">
        <v>1842614.12</v>
      </c>
      <c r="E10" s="16">
        <v>0</v>
      </c>
      <c r="F10" s="16">
        <v>0</v>
      </c>
      <c r="G10" s="16">
        <v>0</v>
      </c>
      <c r="H10" s="16">
        <v>38279.74</v>
      </c>
      <c r="I10" s="16">
        <v>0</v>
      </c>
      <c r="J10" s="16">
        <f t="shared" si="1"/>
        <v>2382540.2200000002</v>
      </c>
    </row>
    <row r="11" spans="1:10" x14ac:dyDescent="0.25">
      <c r="A11" s="18" t="s">
        <v>38</v>
      </c>
      <c r="B11" s="16">
        <v>0</v>
      </c>
      <c r="C11" s="16">
        <v>0</v>
      </c>
      <c r="D11" s="16">
        <v>7278092.5499999998</v>
      </c>
      <c r="E11" s="16">
        <v>487071.27</v>
      </c>
      <c r="F11" s="16">
        <v>84739.06</v>
      </c>
      <c r="G11" s="16">
        <v>843055.49</v>
      </c>
      <c r="H11" s="16">
        <v>571265.89</v>
      </c>
      <c r="I11" s="16">
        <v>93267</v>
      </c>
      <c r="J11" s="16">
        <f t="shared" si="1"/>
        <v>9357491.2599999998</v>
      </c>
    </row>
    <row r="12" spans="1:10" x14ac:dyDescent="0.25">
      <c r="A12" s="18" t="s">
        <v>44</v>
      </c>
      <c r="B12" s="16">
        <v>208944.99</v>
      </c>
      <c r="C12" s="16">
        <v>0</v>
      </c>
      <c r="D12" s="16">
        <v>6095523.3099999996</v>
      </c>
      <c r="E12" s="16">
        <v>100419.72</v>
      </c>
      <c r="F12" s="16">
        <v>38542.22</v>
      </c>
      <c r="G12" s="16">
        <v>2250</v>
      </c>
      <c r="H12" s="16">
        <v>1444504.34</v>
      </c>
      <c r="I12" s="16">
        <v>274557.27</v>
      </c>
      <c r="J12" s="16">
        <f t="shared" si="1"/>
        <v>8164741.8499999996</v>
      </c>
    </row>
    <row r="13" spans="1:10" x14ac:dyDescent="0.25">
      <c r="A13" s="19" t="s">
        <v>16</v>
      </c>
      <c r="B13" s="17">
        <v>0</v>
      </c>
      <c r="C13" s="17">
        <v>0</v>
      </c>
      <c r="D13" s="17">
        <v>4827898.12</v>
      </c>
      <c r="E13" s="17">
        <v>116717.56</v>
      </c>
      <c r="F13" s="17">
        <v>235205.83</v>
      </c>
      <c r="G13" s="17">
        <v>0</v>
      </c>
      <c r="H13" s="17">
        <v>1249649.67</v>
      </c>
      <c r="I13" s="17">
        <v>117792.02</v>
      </c>
      <c r="J13" s="17">
        <f t="shared" si="1"/>
        <v>6547263.1999999993</v>
      </c>
    </row>
    <row r="14" spans="1:10" x14ac:dyDescent="0.25">
      <c r="A14" s="9" t="s">
        <v>27</v>
      </c>
      <c r="B14" s="15">
        <f t="shared" ref="B14:I14" si="2">SUM(B15:B26)</f>
        <v>256605235.60999998</v>
      </c>
      <c r="C14" s="15">
        <f t="shared" si="2"/>
        <v>36517509.670000002</v>
      </c>
      <c r="D14" s="15">
        <f t="shared" si="2"/>
        <v>90917152.810000002</v>
      </c>
      <c r="E14" s="15">
        <f t="shared" si="2"/>
        <v>4115456.5600000005</v>
      </c>
      <c r="F14" s="15">
        <f t="shared" si="2"/>
        <v>10569666.710000001</v>
      </c>
      <c r="G14" s="15">
        <f t="shared" si="2"/>
        <v>31511644.27</v>
      </c>
      <c r="H14" s="15">
        <f t="shared" si="2"/>
        <v>23429999.330000002</v>
      </c>
      <c r="I14" s="15">
        <f t="shared" si="2"/>
        <v>4589179.2400000012</v>
      </c>
      <c r="J14" s="15">
        <f>SUM(J15:J26)</f>
        <v>458255844.19999999</v>
      </c>
    </row>
    <row r="15" spans="1:10" x14ac:dyDescent="0.25">
      <c r="A15" s="18" t="s">
        <v>1</v>
      </c>
      <c r="B15" s="16">
        <v>92266884.930000007</v>
      </c>
      <c r="C15" s="16">
        <v>23402846.960000001</v>
      </c>
      <c r="D15" s="16">
        <v>25257368.100000001</v>
      </c>
      <c r="E15" s="16">
        <v>443535.81</v>
      </c>
      <c r="F15" s="16">
        <v>5399035.5499999998</v>
      </c>
      <c r="G15" s="16">
        <v>11182726.09</v>
      </c>
      <c r="H15" s="16">
        <v>3313315.54</v>
      </c>
      <c r="I15" s="16">
        <v>1373826.32</v>
      </c>
      <c r="J15" s="16">
        <f t="shared" ref="J15:J26" si="3">SUM(B15:I15)</f>
        <v>162639539.30000001</v>
      </c>
    </row>
    <row r="16" spans="1:10" x14ac:dyDescent="0.25">
      <c r="A16" s="18" t="s">
        <v>2</v>
      </c>
      <c r="B16" s="16">
        <v>34123137.159999996</v>
      </c>
      <c r="C16" s="16">
        <v>3207167.85</v>
      </c>
      <c r="D16" s="16">
        <v>5768560.6699999999</v>
      </c>
      <c r="E16" s="16">
        <v>0</v>
      </c>
      <c r="F16" s="16">
        <v>507911.33</v>
      </c>
      <c r="G16" s="16">
        <v>1823049.08</v>
      </c>
      <c r="H16" s="16">
        <v>156894.34</v>
      </c>
      <c r="I16" s="16">
        <v>0</v>
      </c>
      <c r="J16" s="16">
        <f t="shared" si="3"/>
        <v>45586720.43</v>
      </c>
    </row>
    <row r="17" spans="1:10" x14ac:dyDescent="0.25">
      <c r="A17" s="18" t="s">
        <v>3</v>
      </c>
      <c r="B17" s="16">
        <v>18871558.440000001</v>
      </c>
      <c r="C17" s="16">
        <v>242021.56</v>
      </c>
      <c r="D17" s="16">
        <v>8258747.2699999996</v>
      </c>
      <c r="E17" s="16">
        <v>1535312.03</v>
      </c>
      <c r="F17" s="16">
        <v>45424.62</v>
      </c>
      <c r="G17" s="16">
        <v>1815210.58</v>
      </c>
      <c r="H17" s="16">
        <v>331044.46999999997</v>
      </c>
      <c r="I17" s="16">
        <v>0</v>
      </c>
      <c r="J17" s="16">
        <f t="shared" si="3"/>
        <v>31099318.969999999</v>
      </c>
    </row>
    <row r="18" spans="1:10" x14ac:dyDescent="0.25">
      <c r="A18" s="18" t="s">
        <v>4</v>
      </c>
      <c r="B18" s="16">
        <v>12640804.279999999</v>
      </c>
      <c r="C18" s="16">
        <v>2022444.89</v>
      </c>
      <c r="D18" s="16">
        <v>5169731.24</v>
      </c>
      <c r="E18" s="16">
        <v>145688.94</v>
      </c>
      <c r="F18" s="16">
        <v>463251.39</v>
      </c>
      <c r="G18" s="16">
        <v>1391928.92</v>
      </c>
      <c r="H18" s="16">
        <v>1417433.3</v>
      </c>
      <c r="I18" s="16">
        <v>5684.96</v>
      </c>
      <c r="J18" s="16">
        <f t="shared" si="3"/>
        <v>23256967.920000006</v>
      </c>
    </row>
    <row r="19" spans="1:10" x14ac:dyDescent="0.25">
      <c r="A19" s="18" t="s">
        <v>5</v>
      </c>
      <c r="B19" s="16">
        <v>17707825.5</v>
      </c>
      <c r="C19" s="16">
        <v>1423471.02</v>
      </c>
      <c r="D19" s="16">
        <v>6824020.7999999998</v>
      </c>
      <c r="E19" s="16">
        <v>40813.230000000003</v>
      </c>
      <c r="F19" s="16">
        <v>737457.95</v>
      </c>
      <c r="G19" s="16">
        <v>530079.81000000006</v>
      </c>
      <c r="H19" s="16">
        <v>1876806.48</v>
      </c>
      <c r="I19" s="16">
        <v>202804.95</v>
      </c>
      <c r="J19" s="16">
        <f t="shared" si="3"/>
        <v>29343279.739999998</v>
      </c>
    </row>
    <row r="20" spans="1:10" x14ac:dyDescent="0.25">
      <c r="A20" s="18" t="s">
        <v>6</v>
      </c>
      <c r="B20" s="16">
        <v>9176318.4600000009</v>
      </c>
      <c r="C20" s="16">
        <v>432325.39</v>
      </c>
      <c r="D20" s="16">
        <v>6049408.0300000003</v>
      </c>
      <c r="E20" s="16">
        <v>884021.94</v>
      </c>
      <c r="F20" s="16">
        <v>366710.24</v>
      </c>
      <c r="G20" s="16">
        <v>5907328.5</v>
      </c>
      <c r="H20" s="16">
        <v>2520647.5499999998</v>
      </c>
      <c r="I20" s="16">
        <v>2938774.16</v>
      </c>
      <c r="J20" s="16">
        <f t="shared" si="3"/>
        <v>28275534.270000003</v>
      </c>
    </row>
    <row r="21" spans="1:10" x14ac:dyDescent="0.25">
      <c r="A21" s="18" t="s">
        <v>7</v>
      </c>
      <c r="B21" s="16">
        <v>43137941.240000002</v>
      </c>
      <c r="C21" s="16">
        <v>2654008.7599999998</v>
      </c>
      <c r="D21" s="16">
        <v>19777941.350000001</v>
      </c>
      <c r="E21" s="16">
        <v>724239.84</v>
      </c>
      <c r="F21" s="16">
        <v>1508500.09</v>
      </c>
      <c r="G21" s="16">
        <v>5185020.68</v>
      </c>
      <c r="H21" s="16">
        <v>10362147.18</v>
      </c>
      <c r="I21" s="16">
        <v>25564.66</v>
      </c>
      <c r="J21" s="16">
        <f t="shared" si="3"/>
        <v>83375363.800000012</v>
      </c>
    </row>
    <row r="22" spans="1:10" x14ac:dyDescent="0.25">
      <c r="A22" s="18" t="s">
        <v>8</v>
      </c>
      <c r="B22" s="16">
        <v>11088020.720000001</v>
      </c>
      <c r="C22" s="16">
        <v>323273.71000000002</v>
      </c>
      <c r="D22" s="16">
        <v>3833668.16</v>
      </c>
      <c r="E22" s="16">
        <v>168623.89</v>
      </c>
      <c r="F22" s="16">
        <v>190539.08</v>
      </c>
      <c r="G22" s="16">
        <v>668478.87</v>
      </c>
      <c r="H22" s="16">
        <v>745409.94</v>
      </c>
      <c r="I22" s="16">
        <v>0</v>
      </c>
      <c r="J22" s="16">
        <f t="shared" si="3"/>
        <v>17018014.370000001</v>
      </c>
    </row>
    <row r="23" spans="1:10" x14ac:dyDescent="0.25">
      <c r="A23" s="18" t="s">
        <v>9</v>
      </c>
      <c r="B23" s="16">
        <v>6795770.8899999997</v>
      </c>
      <c r="C23" s="16">
        <v>321755.33</v>
      </c>
      <c r="D23" s="16">
        <v>46943.32</v>
      </c>
      <c r="E23" s="16">
        <v>0</v>
      </c>
      <c r="F23" s="16">
        <v>203655.47</v>
      </c>
      <c r="G23" s="16">
        <v>871505.93</v>
      </c>
      <c r="H23" s="16">
        <v>727678.13</v>
      </c>
      <c r="I23" s="16">
        <v>0</v>
      </c>
      <c r="J23" s="16">
        <f t="shared" si="3"/>
        <v>8967309.0700000003</v>
      </c>
    </row>
    <row r="24" spans="1:10" x14ac:dyDescent="0.25">
      <c r="A24" s="18" t="s">
        <v>10</v>
      </c>
      <c r="B24" s="16">
        <v>6949554.9199999999</v>
      </c>
      <c r="C24" s="16">
        <v>902380.63</v>
      </c>
      <c r="D24" s="16">
        <v>5779178.0899999999</v>
      </c>
      <c r="E24" s="16">
        <v>77489.2</v>
      </c>
      <c r="F24" s="16">
        <v>311502.25</v>
      </c>
      <c r="G24" s="16">
        <v>731963.38</v>
      </c>
      <c r="H24" s="16">
        <v>1254651.8500000001</v>
      </c>
      <c r="I24" s="16">
        <v>42524.19</v>
      </c>
      <c r="J24" s="16">
        <f t="shared" si="3"/>
        <v>16049244.51</v>
      </c>
    </row>
    <row r="25" spans="1:10" x14ac:dyDescent="0.25">
      <c r="A25" s="18" t="s">
        <v>11</v>
      </c>
      <c r="B25" s="16">
        <v>0</v>
      </c>
      <c r="C25" s="16">
        <v>0</v>
      </c>
      <c r="D25" s="16">
        <v>6992.94</v>
      </c>
      <c r="E25" s="16">
        <v>0</v>
      </c>
      <c r="F25" s="16">
        <v>0</v>
      </c>
      <c r="G25" s="16">
        <v>0</v>
      </c>
      <c r="H25" s="16">
        <v>0</v>
      </c>
      <c r="I25" s="16">
        <v>0</v>
      </c>
      <c r="J25" s="16">
        <f t="shared" si="3"/>
        <v>6992.94</v>
      </c>
    </row>
    <row r="26" spans="1:10" x14ac:dyDescent="0.25">
      <c r="A26" s="19" t="s">
        <v>12</v>
      </c>
      <c r="B26" s="17">
        <v>3847419.07</v>
      </c>
      <c r="C26" s="17">
        <v>1585813.57</v>
      </c>
      <c r="D26" s="17">
        <v>4144592.84</v>
      </c>
      <c r="E26" s="17">
        <v>95731.68</v>
      </c>
      <c r="F26" s="17">
        <v>835678.74</v>
      </c>
      <c r="G26" s="17">
        <v>1404352.43</v>
      </c>
      <c r="H26" s="17">
        <v>723970.55</v>
      </c>
      <c r="I26" s="17">
        <v>0</v>
      </c>
      <c r="J26" s="17">
        <f t="shared" si="3"/>
        <v>12637558.880000001</v>
      </c>
    </row>
    <row r="27" spans="1:10" x14ac:dyDescent="0.25">
      <c r="A27" s="9" t="s">
        <v>28</v>
      </c>
      <c r="B27" s="15">
        <f t="shared" ref="B27:J27" si="4">SUM(B28:B29)</f>
        <v>2008740.75</v>
      </c>
      <c r="C27" s="15">
        <f t="shared" si="4"/>
        <v>152163.29999999999</v>
      </c>
      <c r="D27" s="15">
        <f t="shared" si="4"/>
        <v>19128390.359999999</v>
      </c>
      <c r="E27" s="15">
        <f t="shared" si="4"/>
        <v>3801805.5</v>
      </c>
      <c r="F27" s="15">
        <f t="shared" si="4"/>
        <v>1171959.49</v>
      </c>
      <c r="G27" s="15">
        <f t="shared" si="4"/>
        <v>178723.33</v>
      </c>
      <c r="H27" s="15">
        <f t="shared" si="4"/>
        <v>7928211.5300000003</v>
      </c>
      <c r="I27" s="15">
        <f t="shared" si="4"/>
        <v>9510281.8900000006</v>
      </c>
      <c r="J27" s="15">
        <f t="shared" si="4"/>
        <v>43880276.149999999</v>
      </c>
    </row>
    <row r="28" spans="1:10" x14ac:dyDescent="0.25">
      <c r="A28" s="18" t="s">
        <v>13</v>
      </c>
      <c r="B28" s="16">
        <v>377117.87</v>
      </c>
      <c r="C28" s="16">
        <v>5748.8</v>
      </c>
      <c r="D28" s="16">
        <v>12759908.859999999</v>
      </c>
      <c r="E28" s="16">
        <v>3781642.61</v>
      </c>
      <c r="F28" s="16">
        <v>598182.28</v>
      </c>
      <c r="G28" s="16">
        <v>3680.06</v>
      </c>
      <c r="H28" s="16">
        <v>7481821.96</v>
      </c>
      <c r="I28" s="16">
        <v>9510281.8900000006</v>
      </c>
      <c r="J28" s="16">
        <f t="shared" ref="J28:J29" si="5">SUM(B28:I28)</f>
        <v>34518384.329999998</v>
      </c>
    </row>
    <row r="29" spans="1:10" x14ac:dyDescent="0.25">
      <c r="A29" s="19" t="s">
        <v>14</v>
      </c>
      <c r="B29" s="17">
        <v>1631622.88</v>
      </c>
      <c r="C29" s="17">
        <v>146414.5</v>
      </c>
      <c r="D29" s="17">
        <v>6368481.5</v>
      </c>
      <c r="E29" s="17">
        <v>20162.89</v>
      </c>
      <c r="F29" s="17">
        <v>573777.21</v>
      </c>
      <c r="G29" s="17">
        <v>175043.27</v>
      </c>
      <c r="H29" s="17">
        <v>446389.57</v>
      </c>
      <c r="I29" s="17">
        <v>0</v>
      </c>
      <c r="J29" s="17">
        <f t="shared" si="5"/>
        <v>9361891.8200000003</v>
      </c>
    </row>
    <row r="30" spans="1:10" x14ac:dyDescent="0.25">
      <c r="A30" s="9" t="s">
        <v>29</v>
      </c>
      <c r="B30" s="15">
        <f t="shared" ref="B30:J30" si="6">SUM(B31:B33)</f>
        <v>292815.25</v>
      </c>
      <c r="C30" s="15">
        <f t="shared" si="6"/>
        <v>55748.19</v>
      </c>
      <c r="D30" s="15">
        <f t="shared" si="6"/>
        <v>3859345.04</v>
      </c>
      <c r="E30" s="15">
        <f t="shared" si="6"/>
        <v>34638.199999999997</v>
      </c>
      <c r="F30" s="15">
        <f t="shared" si="6"/>
        <v>248946.13</v>
      </c>
      <c r="G30" s="15">
        <f t="shared" si="6"/>
        <v>417102.23</v>
      </c>
      <c r="H30" s="15">
        <f t="shared" si="6"/>
        <v>16972695.279999997</v>
      </c>
      <c r="I30" s="15">
        <f t="shared" si="6"/>
        <v>1516367.91</v>
      </c>
      <c r="J30" s="15">
        <f t="shared" si="6"/>
        <v>23397658.229999997</v>
      </c>
    </row>
    <row r="31" spans="1:10" x14ac:dyDescent="0.25">
      <c r="A31" s="18" t="s">
        <v>45</v>
      </c>
      <c r="B31" s="16">
        <v>0</v>
      </c>
      <c r="C31" s="16">
        <v>0</v>
      </c>
      <c r="D31" s="16">
        <v>0</v>
      </c>
      <c r="E31" s="16">
        <v>0</v>
      </c>
      <c r="F31" s="16">
        <v>0</v>
      </c>
      <c r="G31" s="16">
        <v>9829.23</v>
      </c>
      <c r="H31" s="16">
        <v>41390130.329999998</v>
      </c>
      <c r="I31" s="16">
        <v>648473.25</v>
      </c>
      <c r="J31" s="16">
        <f t="shared" ref="J31:J33" si="7">SUM(B31:I31)</f>
        <v>42048432.809999995</v>
      </c>
    </row>
    <row r="32" spans="1:10" x14ac:dyDescent="0.25">
      <c r="A32" s="18" t="s">
        <v>15</v>
      </c>
      <c r="B32" s="16">
        <v>259166.05</v>
      </c>
      <c r="C32" s="16">
        <v>55748.19</v>
      </c>
      <c r="D32" s="16">
        <v>3504677.94</v>
      </c>
      <c r="E32" s="16">
        <v>0</v>
      </c>
      <c r="F32" s="16">
        <v>225066.19</v>
      </c>
      <c r="G32" s="16">
        <v>407273</v>
      </c>
      <c r="H32" s="16">
        <v>-24844363.66</v>
      </c>
      <c r="I32" s="16">
        <v>637112.34</v>
      </c>
      <c r="J32" s="16">
        <f t="shared" si="7"/>
        <v>-19755319.949999999</v>
      </c>
    </row>
    <row r="33" spans="1:10" x14ac:dyDescent="0.25">
      <c r="A33" s="19" t="s">
        <v>46</v>
      </c>
      <c r="B33" s="17">
        <v>33649.199999999997</v>
      </c>
      <c r="C33" s="17">
        <v>0</v>
      </c>
      <c r="D33" s="17">
        <v>354667.1</v>
      </c>
      <c r="E33" s="17">
        <v>34638.199999999997</v>
      </c>
      <c r="F33" s="17">
        <v>23879.94</v>
      </c>
      <c r="G33" s="17">
        <v>0</v>
      </c>
      <c r="H33" s="17">
        <v>426928.61</v>
      </c>
      <c r="I33" s="17">
        <v>230782.32</v>
      </c>
      <c r="J33" s="17">
        <f t="shared" si="7"/>
        <v>1104545.3700000001</v>
      </c>
    </row>
    <row r="34" spans="1:10" s="8" customFormat="1" ht="13" x14ac:dyDescent="0.3">
      <c r="A34" s="10" t="s">
        <v>18</v>
      </c>
      <c r="B34" s="15">
        <f t="shared" ref="B34:J34" si="8">SUM(B30,B27,B14,B4)</f>
        <v>265237981.94</v>
      </c>
      <c r="C34" s="15">
        <f t="shared" si="8"/>
        <v>36865722.350000001</v>
      </c>
      <c r="D34" s="15">
        <f t="shared" si="8"/>
        <v>200301110.61000001</v>
      </c>
      <c r="E34" s="15">
        <f t="shared" si="8"/>
        <v>19303580.580000002</v>
      </c>
      <c r="F34" s="15">
        <f t="shared" si="8"/>
        <v>14187069.610000001</v>
      </c>
      <c r="G34" s="15">
        <f t="shared" si="8"/>
        <v>113661689.43999998</v>
      </c>
      <c r="H34" s="15">
        <f t="shared" si="8"/>
        <v>159570838.56999999</v>
      </c>
      <c r="I34" s="15">
        <f t="shared" si="8"/>
        <v>24403397.790000003</v>
      </c>
      <c r="J34" s="15">
        <f t="shared" si="8"/>
        <v>833531390.88999999</v>
      </c>
    </row>
    <row r="35" spans="1:10" ht="7.5" customHeight="1" x14ac:dyDescent="0.25"/>
    <row r="36" spans="1:10" ht="12" customHeight="1" x14ac:dyDescent="0.25">
      <c r="A36" s="14" t="s">
        <v>36</v>
      </c>
      <c r="B36" s="3"/>
      <c r="C36" s="3"/>
    </row>
    <row r="37" spans="1:10" ht="12" customHeight="1" x14ac:dyDescent="0.25">
      <c r="A37" s="2" t="s">
        <v>33</v>
      </c>
      <c r="B37" s="3"/>
      <c r="C37" s="3"/>
    </row>
    <row r="38" spans="1:10" ht="12" customHeight="1" x14ac:dyDescent="0.25">
      <c r="A38" s="2" t="s">
        <v>34</v>
      </c>
      <c r="B38" s="3"/>
      <c r="C38" s="3"/>
    </row>
    <row r="39" spans="1:10" ht="12" customHeight="1" x14ac:dyDescent="0.25">
      <c r="A39" s="2" t="s">
        <v>35</v>
      </c>
      <c r="B39" s="13"/>
      <c r="C39" s="13"/>
      <c r="D39" s="13"/>
      <c r="E39" s="13"/>
      <c r="F39" s="13"/>
      <c r="G39" s="13"/>
      <c r="H39" s="13"/>
      <c r="I39" s="13"/>
      <c r="J39" s="13"/>
    </row>
    <row r="40" spans="1:10" ht="12" customHeight="1" x14ac:dyDescent="0.25">
      <c r="A40" s="2" t="s">
        <v>31</v>
      </c>
      <c r="B40" s="3"/>
      <c r="C40" s="3"/>
    </row>
    <row r="41" spans="1:10" ht="12" customHeight="1" x14ac:dyDescent="0.25">
      <c r="A41" s="2" t="s">
        <v>32</v>
      </c>
      <c r="B41" s="3"/>
      <c r="C41" s="3"/>
    </row>
    <row r="42" spans="1:10" ht="12" customHeight="1" x14ac:dyDescent="0.25">
      <c r="A42" s="2" t="s">
        <v>37</v>
      </c>
      <c r="B42" s="3"/>
      <c r="C42" s="3"/>
    </row>
    <row r="45" spans="1:10" x14ac:dyDescent="0.25">
      <c r="J45" s="13">
        <v>833531390.88999999</v>
      </c>
    </row>
    <row r="48" spans="1:10" x14ac:dyDescent="0.25">
      <c r="J48" s="13"/>
    </row>
  </sheetData>
  <printOptions horizontalCentered="1" verticalCentered="1"/>
  <pageMargins left="0.45" right="0.45" top="0.75" bottom="0.75" header="0.25" footer="0.3"/>
  <pageSetup scale="94" orientation="landscape" horizontalDpi="1200" verticalDpi="1200" r:id="rId1"/>
  <headerFooter scaleWithDoc="0">
    <oddHeader>&amp;C&amp;G</oddHeader>
    <oddFooter xml:space="preserve">&amp;R&amp;"+,Italic"&amp;8Office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Org GEF FY25</vt:lpstr>
      <vt:lpstr>'By Org GEF FY25'!Print_Area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Fiscal Year 2025 Gross Expenditures by Organization, General Education Funds</dc:title>
  <dc:creator>Yows, Kristina</dc:creator>
  <cp:lastModifiedBy>Yows, Kristina</cp:lastModifiedBy>
  <cp:lastPrinted>2026-02-03T00:36:22Z</cp:lastPrinted>
  <dcterms:created xsi:type="dcterms:W3CDTF">2015-12-04T21:49:47Z</dcterms:created>
  <dcterms:modified xsi:type="dcterms:W3CDTF">2026-03-02T02:06:59Z</dcterms:modified>
</cp:coreProperties>
</file>