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ACC92C41-94BC-47B0-A4F6-C325B89386F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y Type" sheetId="3" r:id="rId1"/>
    <sheet name="Check Sources" sheetId="4" state="hidden" r:id="rId2"/>
  </sheets>
  <definedNames>
    <definedName name="_xlnm.Print_Area" localSheetId="0">'By Type'!$A$1:$K$91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0" i="3" l="1"/>
  <c r="I90" i="3"/>
  <c r="H90" i="3"/>
  <c r="G90" i="3"/>
  <c r="F90" i="3"/>
  <c r="E90" i="3"/>
  <c r="D90" i="3"/>
  <c r="C90" i="3"/>
  <c r="B90" i="3"/>
  <c r="J89" i="3"/>
  <c r="I89" i="3"/>
  <c r="H89" i="3"/>
  <c r="G89" i="3"/>
  <c r="F89" i="3"/>
  <c r="E89" i="3"/>
  <c r="D89" i="3"/>
  <c r="C89" i="3"/>
  <c r="B89" i="3"/>
  <c r="J88" i="3"/>
  <c r="I88" i="3"/>
  <c r="H88" i="3"/>
  <c r="G88" i="3"/>
  <c r="F88" i="3"/>
  <c r="E88" i="3"/>
  <c r="D88" i="3"/>
  <c r="C88" i="3"/>
  <c r="B88" i="3"/>
  <c r="J87" i="3"/>
  <c r="I87" i="3"/>
  <c r="H87" i="3"/>
  <c r="G87" i="3"/>
  <c r="F87" i="3"/>
  <c r="E87" i="3"/>
  <c r="D87" i="3"/>
  <c r="C87" i="3"/>
  <c r="B87" i="3"/>
  <c r="J86" i="3"/>
  <c r="I86" i="3"/>
  <c r="H86" i="3"/>
  <c r="G86" i="3"/>
  <c r="F86" i="3"/>
  <c r="E86" i="3"/>
  <c r="D86" i="3"/>
  <c r="C86" i="3"/>
  <c r="B86" i="3"/>
  <c r="J85" i="3"/>
  <c r="I85" i="3"/>
  <c r="H85" i="3"/>
  <c r="G85" i="3"/>
  <c r="F85" i="3"/>
  <c r="E85" i="3"/>
  <c r="D85" i="3"/>
  <c r="C85" i="3"/>
  <c r="B85" i="3"/>
  <c r="J84" i="3"/>
  <c r="I84" i="3"/>
  <c r="H84" i="3"/>
  <c r="G84" i="3"/>
  <c r="F84" i="3"/>
  <c r="E84" i="3"/>
  <c r="D84" i="3"/>
  <c r="C84" i="3"/>
  <c r="B84" i="3"/>
  <c r="J83" i="3"/>
  <c r="I83" i="3"/>
  <c r="H83" i="3"/>
  <c r="G83" i="3"/>
  <c r="F83" i="3"/>
  <c r="E83" i="3"/>
  <c r="D83" i="3"/>
  <c r="C83" i="3"/>
  <c r="B83" i="3"/>
  <c r="J82" i="3"/>
  <c r="I82" i="3"/>
  <c r="H82" i="3"/>
  <c r="G82" i="3"/>
  <c r="F82" i="3"/>
  <c r="E82" i="3"/>
  <c r="D82" i="3"/>
  <c r="C82" i="3"/>
  <c r="B82" i="3"/>
  <c r="J81" i="3"/>
  <c r="I81" i="3"/>
  <c r="H81" i="3"/>
  <c r="G81" i="3"/>
  <c r="F81" i="3"/>
  <c r="E81" i="3"/>
  <c r="D81" i="3"/>
  <c r="C81" i="3"/>
  <c r="B81" i="3"/>
  <c r="J80" i="3"/>
  <c r="I80" i="3"/>
  <c r="H80" i="3"/>
  <c r="G80" i="3"/>
  <c r="F80" i="3"/>
  <c r="E80" i="3"/>
  <c r="D80" i="3"/>
  <c r="C80" i="3"/>
  <c r="B80" i="3"/>
  <c r="J79" i="3"/>
  <c r="I79" i="3"/>
  <c r="H79" i="3"/>
  <c r="G79" i="3"/>
  <c r="F79" i="3"/>
  <c r="E79" i="3"/>
  <c r="D79" i="3"/>
  <c r="C79" i="3"/>
  <c r="B79" i="3"/>
  <c r="J78" i="3"/>
  <c r="I78" i="3"/>
  <c r="H78" i="3"/>
  <c r="G78" i="3"/>
  <c r="F78" i="3"/>
  <c r="E78" i="3"/>
  <c r="D78" i="3"/>
  <c r="C78" i="3"/>
  <c r="B78" i="3"/>
  <c r="J77" i="3"/>
  <c r="I77" i="3"/>
  <c r="H77" i="3"/>
  <c r="G77" i="3"/>
  <c r="F77" i="3"/>
  <c r="E77" i="3"/>
  <c r="D77" i="3"/>
  <c r="C77" i="3"/>
  <c r="B77" i="3"/>
  <c r="J61" i="3"/>
  <c r="I61" i="3"/>
  <c r="H61" i="3"/>
  <c r="G61" i="3"/>
  <c r="F61" i="3"/>
  <c r="E61" i="3"/>
  <c r="D61" i="3"/>
  <c r="C61" i="3"/>
  <c r="B61" i="3"/>
  <c r="J50" i="3"/>
  <c r="I50" i="3"/>
  <c r="H50" i="3"/>
  <c r="G50" i="3"/>
  <c r="F50" i="3"/>
  <c r="E50" i="3"/>
  <c r="D50" i="3"/>
  <c r="C50" i="3"/>
  <c r="B50" i="3"/>
  <c r="J49" i="3"/>
  <c r="I49" i="3"/>
  <c r="H49" i="3"/>
  <c r="G49" i="3"/>
  <c r="F49" i="3"/>
  <c r="E49" i="3"/>
  <c r="D49" i="3"/>
  <c r="C49" i="3"/>
  <c r="B49" i="3"/>
  <c r="J45" i="3"/>
  <c r="I45" i="3"/>
  <c r="H45" i="3"/>
  <c r="G45" i="3"/>
  <c r="F45" i="3"/>
  <c r="E45" i="3"/>
  <c r="D45" i="3"/>
  <c r="C45" i="3"/>
  <c r="B45" i="3"/>
  <c r="J44" i="3"/>
  <c r="I44" i="3"/>
  <c r="H44" i="3"/>
  <c r="G44" i="3"/>
  <c r="F44" i="3"/>
  <c r="E44" i="3"/>
  <c r="D44" i="3"/>
  <c r="C44" i="3"/>
  <c r="B44" i="3"/>
  <c r="J43" i="3"/>
  <c r="I43" i="3"/>
  <c r="H43" i="3"/>
  <c r="G43" i="3"/>
  <c r="F43" i="3"/>
  <c r="E43" i="3"/>
  <c r="D43" i="3"/>
  <c r="C43" i="3"/>
  <c r="B43" i="3"/>
  <c r="J42" i="3"/>
  <c r="I42" i="3"/>
  <c r="H42" i="3"/>
  <c r="G42" i="3"/>
  <c r="F42" i="3"/>
  <c r="E42" i="3"/>
  <c r="D42" i="3"/>
  <c r="C42" i="3"/>
  <c r="B42" i="3"/>
  <c r="J41" i="3"/>
  <c r="I41" i="3"/>
  <c r="H41" i="3"/>
  <c r="G41" i="3"/>
  <c r="F41" i="3"/>
  <c r="E41" i="3"/>
  <c r="D41" i="3"/>
  <c r="C41" i="3"/>
  <c r="B41" i="3"/>
  <c r="J40" i="3"/>
  <c r="I40" i="3"/>
  <c r="H40" i="3"/>
  <c r="G40" i="3"/>
  <c r="F40" i="3"/>
  <c r="E40" i="3"/>
  <c r="D40" i="3"/>
  <c r="C40" i="3"/>
  <c r="B40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7" i="3"/>
  <c r="I37" i="3"/>
  <c r="H37" i="3"/>
  <c r="G37" i="3"/>
  <c r="F37" i="3"/>
  <c r="E37" i="3"/>
  <c r="D37" i="3"/>
  <c r="C37" i="3"/>
  <c r="B37" i="3"/>
  <c r="J36" i="3"/>
  <c r="I36" i="3"/>
  <c r="H36" i="3"/>
  <c r="G36" i="3"/>
  <c r="F36" i="3"/>
  <c r="E36" i="3"/>
  <c r="D36" i="3"/>
  <c r="C36" i="3"/>
  <c r="B36" i="3"/>
  <c r="J35" i="3"/>
  <c r="I35" i="3"/>
  <c r="H35" i="3"/>
  <c r="G35" i="3"/>
  <c r="F35" i="3"/>
  <c r="E35" i="3"/>
  <c r="D35" i="3"/>
  <c r="C35" i="3"/>
  <c r="B35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18" i="3"/>
  <c r="I18" i="3"/>
  <c r="H18" i="3"/>
  <c r="G18" i="3"/>
  <c r="F18" i="3"/>
  <c r="E18" i="3"/>
  <c r="D18" i="3"/>
  <c r="C18" i="3"/>
  <c r="B18" i="3"/>
  <c r="J4" i="3"/>
  <c r="I4" i="3"/>
  <c r="H4" i="3"/>
  <c r="H32" i="3" s="1"/>
  <c r="G4" i="3"/>
  <c r="F4" i="3"/>
  <c r="E4" i="3"/>
  <c r="D4" i="3"/>
  <c r="C4" i="3"/>
  <c r="B4" i="3"/>
  <c r="D32" i="3" l="1"/>
  <c r="I32" i="3"/>
  <c r="C32" i="3"/>
  <c r="F32" i="3"/>
  <c r="E32" i="3"/>
  <c r="G32" i="3"/>
  <c r="B32" i="3"/>
  <c r="J32" i="3"/>
  <c r="F76" i="3"/>
  <c r="E76" i="3"/>
  <c r="D76" i="3"/>
  <c r="C76" i="3"/>
  <c r="B76" i="3"/>
  <c r="J76" i="3"/>
  <c r="I76" i="3"/>
  <c r="H76" i="3"/>
  <c r="G76" i="3"/>
  <c r="P153" i="4" l="1"/>
  <c r="Q153" i="4"/>
  <c r="R153" i="4"/>
  <c r="S153" i="4"/>
  <c r="T153" i="4"/>
  <c r="U153" i="4"/>
  <c r="V153" i="4"/>
  <c r="W153" i="4"/>
  <c r="P154" i="4"/>
  <c r="Q154" i="4"/>
  <c r="R154" i="4"/>
  <c r="S154" i="4"/>
  <c r="T154" i="4"/>
  <c r="U154" i="4"/>
  <c r="V154" i="4"/>
  <c r="W154" i="4"/>
  <c r="P155" i="4"/>
  <c r="Q155" i="4"/>
  <c r="R155" i="4"/>
  <c r="S155" i="4"/>
  <c r="T155" i="4"/>
  <c r="U155" i="4"/>
  <c r="V155" i="4"/>
  <c r="W155" i="4"/>
  <c r="P156" i="4"/>
  <c r="Q156" i="4"/>
  <c r="R156" i="4"/>
  <c r="S156" i="4"/>
  <c r="T156" i="4"/>
  <c r="U156" i="4"/>
  <c r="V156" i="4"/>
  <c r="W156" i="4"/>
  <c r="P157" i="4"/>
  <c r="Q157" i="4"/>
  <c r="R157" i="4"/>
  <c r="S157" i="4"/>
  <c r="T157" i="4"/>
  <c r="U157" i="4"/>
  <c r="V157" i="4"/>
  <c r="W157" i="4"/>
  <c r="P158" i="4"/>
  <c r="Q158" i="4"/>
  <c r="R158" i="4"/>
  <c r="S158" i="4"/>
  <c r="T158" i="4"/>
  <c r="U158" i="4"/>
  <c r="V158" i="4"/>
  <c r="W158" i="4"/>
  <c r="P159" i="4"/>
  <c r="Q159" i="4"/>
  <c r="R159" i="4"/>
  <c r="S159" i="4"/>
  <c r="T159" i="4"/>
  <c r="U159" i="4"/>
  <c r="V159" i="4"/>
  <c r="W159" i="4"/>
  <c r="P160" i="4"/>
  <c r="Q160" i="4"/>
  <c r="R160" i="4"/>
  <c r="S160" i="4"/>
  <c r="T160" i="4"/>
  <c r="U160" i="4"/>
  <c r="V160" i="4"/>
  <c r="W160" i="4"/>
  <c r="P161" i="4"/>
  <c r="Q161" i="4"/>
  <c r="R161" i="4"/>
  <c r="S161" i="4"/>
  <c r="T161" i="4"/>
  <c r="U161" i="4"/>
  <c r="V161" i="4"/>
  <c r="W161" i="4"/>
  <c r="P162" i="4"/>
  <c r="Q162" i="4"/>
  <c r="R162" i="4"/>
  <c r="S162" i="4"/>
  <c r="T162" i="4"/>
  <c r="U162" i="4"/>
  <c r="V162" i="4"/>
  <c r="W162" i="4"/>
  <c r="P163" i="4"/>
  <c r="Q163" i="4"/>
  <c r="R163" i="4"/>
  <c r="S163" i="4"/>
  <c r="T163" i="4"/>
  <c r="U163" i="4"/>
  <c r="V163" i="4"/>
  <c r="W163" i="4"/>
  <c r="P164" i="4"/>
  <c r="Q164" i="4"/>
  <c r="R164" i="4"/>
  <c r="S164" i="4"/>
  <c r="T164" i="4"/>
  <c r="U164" i="4"/>
  <c r="V164" i="4"/>
  <c r="W164" i="4"/>
  <c r="P165" i="4"/>
  <c r="Q165" i="4"/>
  <c r="R165" i="4"/>
  <c r="S165" i="4"/>
  <c r="T165" i="4"/>
  <c r="U165" i="4"/>
  <c r="V165" i="4"/>
  <c r="W165" i="4"/>
  <c r="P166" i="4"/>
  <c r="Q166" i="4"/>
  <c r="R166" i="4"/>
  <c r="S166" i="4"/>
  <c r="T166" i="4"/>
  <c r="U166" i="4"/>
  <c r="V166" i="4"/>
  <c r="W166" i="4"/>
  <c r="P167" i="4"/>
  <c r="Q167" i="4"/>
  <c r="R167" i="4"/>
  <c r="S167" i="4"/>
  <c r="T167" i="4"/>
  <c r="U167" i="4"/>
  <c r="V167" i="4"/>
  <c r="W167" i="4"/>
  <c r="P168" i="4"/>
  <c r="Q168" i="4"/>
  <c r="R168" i="4"/>
  <c r="S168" i="4"/>
  <c r="T168" i="4"/>
  <c r="U168" i="4"/>
  <c r="V168" i="4"/>
  <c r="W168" i="4"/>
  <c r="P169" i="4"/>
  <c r="Q169" i="4"/>
  <c r="R169" i="4"/>
  <c r="S169" i="4"/>
  <c r="T169" i="4"/>
  <c r="U169" i="4"/>
  <c r="V169" i="4"/>
  <c r="W169" i="4"/>
  <c r="P170" i="4"/>
  <c r="Q170" i="4"/>
  <c r="R170" i="4"/>
  <c r="S170" i="4"/>
  <c r="T170" i="4"/>
  <c r="U170" i="4"/>
  <c r="V170" i="4"/>
  <c r="W170" i="4"/>
  <c r="P171" i="4"/>
  <c r="Q171" i="4"/>
  <c r="R171" i="4"/>
  <c r="S171" i="4"/>
  <c r="T171" i="4"/>
  <c r="U171" i="4"/>
  <c r="V171" i="4"/>
  <c r="W171" i="4"/>
  <c r="P172" i="4"/>
  <c r="Q172" i="4"/>
  <c r="R172" i="4"/>
  <c r="S172" i="4"/>
  <c r="T172" i="4"/>
  <c r="U172" i="4"/>
  <c r="V172" i="4"/>
  <c r="W172" i="4"/>
  <c r="P173" i="4"/>
  <c r="Q173" i="4"/>
  <c r="R173" i="4"/>
  <c r="S173" i="4"/>
  <c r="T173" i="4"/>
  <c r="U173" i="4"/>
  <c r="V173" i="4"/>
  <c r="W173" i="4"/>
  <c r="P174" i="4"/>
  <c r="Q174" i="4"/>
  <c r="R174" i="4"/>
  <c r="S174" i="4"/>
  <c r="T174" i="4"/>
  <c r="U174" i="4"/>
  <c r="V174" i="4"/>
  <c r="W174" i="4"/>
  <c r="P175" i="4"/>
  <c r="Q175" i="4"/>
  <c r="R175" i="4"/>
  <c r="S175" i="4"/>
  <c r="T175" i="4"/>
  <c r="U175" i="4"/>
  <c r="V175" i="4"/>
  <c r="W175" i="4"/>
  <c r="P176" i="4"/>
  <c r="Q176" i="4"/>
  <c r="R176" i="4"/>
  <c r="S176" i="4"/>
  <c r="T176" i="4"/>
  <c r="U176" i="4"/>
  <c r="V176" i="4"/>
  <c r="W176" i="4"/>
  <c r="P177" i="4"/>
  <c r="Q177" i="4"/>
  <c r="R177" i="4"/>
  <c r="S177" i="4"/>
  <c r="T177" i="4"/>
  <c r="U177" i="4"/>
  <c r="V177" i="4"/>
  <c r="W177" i="4"/>
  <c r="P178" i="4"/>
  <c r="Q178" i="4"/>
  <c r="R178" i="4"/>
  <c r="S178" i="4"/>
  <c r="T178" i="4"/>
  <c r="U178" i="4"/>
  <c r="V178" i="4"/>
  <c r="W178" i="4"/>
  <c r="P179" i="4"/>
  <c r="Q179" i="4"/>
  <c r="R179" i="4"/>
  <c r="S179" i="4"/>
  <c r="T179" i="4"/>
  <c r="U179" i="4"/>
  <c r="V179" i="4"/>
  <c r="W179" i="4"/>
  <c r="P180" i="4"/>
  <c r="Q180" i="4"/>
  <c r="R180" i="4"/>
  <c r="S180" i="4"/>
  <c r="T180" i="4"/>
  <c r="U180" i="4"/>
  <c r="V180" i="4"/>
  <c r="W180" i="4"/>
  <c r="P181" i="4"/>
  <c r="Q181" i="4"/>
  <c r="R181" i="4"/>
  <c r="S181" i="4"/>
  <c r="T181" i="4"/>
  <c r="U181" i="4"/>
  <c r="V181" i="4"/>
  <c r="W181" i="4"/>
  <c r="P182" i="4"/>
  <c r="Q182" i="4"/>
  <c r="R182" i="4"/>
  <c r="S182" i="4"/>
  <c r="T182" i="4"/>
  <c r="U182" i="4"/>
  <c r="V182" i="4"/>
  <c r="W182" i="4"/>
  <c r="P183" i="4"/>
  <c r="Q183" i="4"/>
  <c r="R183" i="4"/>
  <c r="S183" i="4"/>
  <c r="T183" i="4"/>
  <c r="U183" i="4"/>
  <c r="V183" i="4"/>
  <c r="W183" i="4"/>
  <c r="P184" i="4"/>
  <c r="Q184" i="4"/>
  <c r="R184" i="4"/>
  <c r="S184" i="4"/>
  <c r="T184" i="4"/>
  <c r="U184" i="4"/>
  <c r="V184" i="4"/>
  <c r="W184" i="4"/>
  <c r="P185" i="4"/>
  <c r="Q185" i="4"/>
  <c r="R185" i="4"/>
  <c r="S185" i="4"/>
  <c r="T185" i="4"/>
  <c r="U185" i="4"/>
  <c r="V185" i="4"/>
  <c r="W185" i="4"/>
  <c r="P186" i="4"/>
  <c r="Q186" i="4"/>
  <c r="R186" i="4"/>
  <c r="S186" i="4"/>
  <c r="T186" i="4"/>
  <c r="U186" i="4"/>
  <c r="V186" i="4"/>
  <c r="W186" i="4"/>
  <c r="P187" i="4"/>
  <c r="Q187" i="4"/>
  <c r="R187" i="4"/>
  <c r="S187" i="4"/>
  <c r="T187" i="4"/>
  <c r="U187" i="4"/>
  <c r="V187" i="4"/>
  <c r="W187" i="4"/>
  <c r="P188" i="4"/>
  <c r="Q188" i="4"/>
  <c r="R188" i="4"/>
  <c r="S188" i="4"/>
  <c r="T188" i="4"/>
  <c r="U188" i="4"/>
  <c r="V188" i="4"/>
  <c r="W188" i="4"/>
  <c r="P189" i="4"/>
  <c r="Q189" i="4"/>
  <c r="R189" i="4"/>
  <c r="S189" i="4"/>
  <c r="T189" i="4"/>
  <c r="U189" i="4"/>
  <c r="V189" i="4"/>
  <c r="W189" i="4"/>
  <c r="P190" i="4"/>
  <c r="Q190" i="4"/>
  <c r="R190" i="4"/>
  <c r="S190" i="4"/>
  <c r="T190" i="4"/>
  <c r="U190" i="4"/>
  <c r="V190" i="4"/>
  <c r="W190" i="4"/>
  <c r="P191" i="4"/>
  <c r="Q191" i="4"/>
  <c r="R191" i="4"/>
  <c r="S191" i="4"/>
  <c r="T191" i="4"/>
  <c r="U191" i="4"/>
  <c r="V191" i="4"/>
  <c r="W191" i="4"/>
  <c r="P192" i="4"/>
  <c r="Q192" i="4"/>
  <c r="R192" i="4"/>
  <c r="S192" i="4"/>
  <c r="T192" i="4"/>
  <c r="U192" i="4"/>
  <c r="V192" i="4"/>
  <c r="W192" i="4"/>
  <c r="P193" i="4"/>
  <c r="Q193" i="4"/>
  <c r="R193" i="4"/>
  <c r="S193" i="4"/>
  <c r="T193" i="4"/>
  <c r="U193" i="4"/>
  <c r="V193" i="4"/>
  <c r="W193" i="4"/>
  <c r="P194" i="4"/>
  <c r="Q194" i="4"/>
  <c r="R194" i="4"/>
  <c r="S194" i="4"/>
  <c r="T194" i="4"/>
  <c r="U194" i="4"/>
  <c r="V194" i="4"/>
  <c r="W194" i="4"/>
  <c r="P195" i="4"/>
  <c r="Q195" i="4"/>
  <c r="R195" i="4"/>
  <c r="S195" i="4"/>
  <c r="T195" i="4"/>
  <c r="U195" i="4"/>
  <c r="V195" i="4"/>
  <c r="W195" i="4"/>
  <c r="P196" i="4"/>
  <c r="Q196" i="4"/>
  <c r="R196" i="4"/>
  <c r="S196" i="4"/>
  <c r="T196" i="4"/>
  <c r="U196" i="4"/>
  <c r="V196" i="4"/>
  <c r="W196" i="4"/>
  <c r="P197" i="4"/>
  <c r="Q197" i="4"/>
  <c r="R197" i="4"/>
  <c r="S197" i="4"/>
  <c r="T197" i="4"/>
  <c r="U197" i="4"/>
  <c r="V197" i="4"/>
  <c r="W197" i="4"/>
  <c r="P198" i="4"/>
  <c r="Q198" i="4"/>
  <c r="R198" i="4"/>
  <c r="S198" i="4"/>
  <c r="T198" i="4"/>
  <c r="U198" i="4"/>
  <c r="V198" i="4"/>
  <c r="W198" i="4"/>
  <c r="P199" i="4"/>
  <c r="Q199" i="4"/>
  <c r="R199" i="4"/>
  <c r="S199" i="4"/>
  <c r="T199" i="4"/>
  <c r="U199" i="4"/>
  <c r="V199" i="4"/>
  <c r="W199" i="4"/>
  <c r="P200" i="4"/>
  <c r="Q200" i="4"/>
  <c r="R200" i="4"/>
  <c r="S200" i="4"/>
  <c r="T200" i="4"/>
  <c r="U200" i="4"/>
  <c r="V200" i="4"/>
  <c r="W200" i="4"/>
  <c r="P201" i="4"/>
  <c r="Q201" i="4"/>
  <c r="R201" i="4"/>
  <c r="S201" i="4"/>
  <c r="T201" i="4"/>
  <c r="U201" i="4"/>
  <c r="V201" i="4"/>
  <c r="W201" i="4"/>
  <c r="P202" i="4"/>
  <c r="Q202" i="4"/>
  <c r="R202" i="4"/>
  <c r="S202" i="4"/>
  <c r="T202" i="4"/>
  <c r="U202" i="4"/>
  <c r="V202" i="4"/>
  <c r="W202" i="4"/>
  <c r="P54" i="4"/>
  <c r="Q54" i="4"/>
  <c r="R54" i="4"/>
  <c r="S54" i="4"/>
  <c r="T54" i="4"/>
  <c r="U54" i="4"/>
  <c r="V54" i="4"/>
  <c r="W54" i="4"/>
  <c r="P55" i="4"/>
  <c r="Q55" i="4"/>
  <c r="R55" i="4"/>
  <c r="S55" i="4"/>
  <c r="T55" i="4"/>
  <c r="U55" i="4"/>
  <c r="V55" i="4"/>
  <c r="W55" i="4"/>
  <c r="P56" i="4"/>
  <c r="Q56" i="4"/>
  <c r="R56" i="4"/>
  <c r="S56" i="4"/>
  <c r="T56" i="4"/>
  <c r="U56" i="4"/>
  <c r="V56" i="4"/>
  <c r="W56" i="4"/>
  <c r="P57" i="4"/>
  <c r="Q57" i="4"/>
  <c r="R57" i="4"/>
  <c r="S57" i="4"/>
  <c r="T57" i="4"/>
  <c r="U57" i="4"/>
  <c r="V57" i="4"/>
  <c r="W57" i="4"/>
  <c r="P58" i="4"/>
  <c r="Q58" i="4"/>
  <c r="R58" i="4"/>
  <c r="S58" i="4"/>
  <c r="T58" i="4"/>
  <c r="U58" i="4"/>
  <c r="V58" i="4"/>
  <c r="W58" i="4"/>
  <c r="P59" i="4"/>
  <c r="Q59" i="4"/>
  <c r="R59" i="4"/>
  <c r="S59" i="4"/>
  <c r="T59" i="4"/>
  <c r="U59" i="4"/>
  <c r="V59" i="4"/>
  <c r="W59" i="4"/>
  <c r="P60" i="4"/>
  <c r="Q60" i="4"/>
  <c r="R60" i="4"/>
  <c r="S60" i="4"/>
  <c r="T60" i="4"/>
  <c r="U60" i="4"/>
  <c r="V60" i="4"/>
  <c r="W60" i="4"/>
  <c r="P61" i="4"/>
  <c r="Q61" i="4"/>
  <c r="R61" i="4"/>
  <c r="S61" i="4"/>
  <c r="T61" i="4"/>
  <c r="U61" i="4"/>
  <c r="V61" i="4"/>
  <c r="W61" i="4"/>
  <c r="P62" i="4"/>
  <c r="Q62" i="4"/>
  <c r="R62" i="4"/>
  <c r="S62" i="4"/>
  <c r="T62" i="4"/>
  <c r="U62" i="4"/>
  <c r="V62" i="4"/>
  <c r="W62" i="4"/>
  <c r="P63" i="4"/>
  <c r="Q63" i="4"/>
  <c r="R63" i="4"/>
  <c r="S63" i="4"/>
  <c r="T63" i="4"/>
  <c r="U63" i="4"/>
  <c r="V63" i="4"/>
  <c r="W63" i="4"/>
  <c r="P64" i="4"/>
  <c r="Q64" i="4"/>
  <c r="R64" i="4"/>
  <c r="S64" i="4"/>
  <c r="T64" i="4"/>
  <c r="U64" i="4"/>
  <c r="V64" i="4"/>
  <c r="W64" i="4"/>
  <c r="P65" i="4"/>
  <c r="Q65" i="4"/>
  <c r="R65" i="4"/>
  <c r="S65" i="4"/>
  <c r="T65" i="4"/>
  <c r="U65" i="4"/>
  <c r="V65" i="4"/>
  <c r="W65" i="4"/>
  <c r="P66" i="4"/>
  <c r="Q66" i="4"/>
  <c r="R66" i="4"/>
  <c r="S66" i="4"/>
  <c r="T66" i="4"/>
  <c r="U66" i="4"/>
  <c r="V66" i="4"/>
  <c r="W66" i="4"/>
  <c r="P67" i="4"/>
  <c r="Q67" i="4"/>
  <c r="R67" i="4"/>
  <c r="S67" i="4"/>
  <c r="T67" i="4"/>
  <c r="U67" i="4"/>
  <c r="V67" i="4"/>
  <c r="W67" i="4"/>
  <c r="P68" i="4"/>
  <c r="Q68" i="4"/>
  <c r="R68" i="4"/>
  <c r="S68" i="4"/>
  <c r="T68" i="4"/>
  <c r="U68" i="4"/>
  <c r="V68" i="4"/>
  <c r="W68" i="4"/>
  <c r="P69" i="4"/>
  <c r="Q69" i="4"/>
  <c r="R69" i="4"/>
  <c r="S69" i="4"/>
  <c r="T69" i="4"/>
  <c r="U69" i="4"/>
  <c r="V69" i="4"/>
  <c r="W69" i="4"/>
  <c r="P70" i="4"/>
  <c r="Q70" i="4"/>
  <c r="R70" i="4"/>
  <c r="S70" i="4"/>
  <c r="T70" i="4"/>
  <c r="U70" i="4"/>
  <c r="V70" i="4"/>
  <c r="W70" i="4"/>
  <c r="P71" i="4"/>
  <c r="Q71" i="4"/>
  <c r="R71" i="4"/>
  <c r="S71" i="4"/>
  <c r="T71" i="4"/>
  <c r="U71" i="4"/>
  <c r="V71" i="4"/>
  <c r="W71" i="4"/>
  <c r="P72" i="4"/>
  <c r="Q72" i="4"/>
  <c r="R72" i="4"/>
  <c r="S72" i="4"/>
  <c r="T72" i="4"/>
  <c r="U72" i="4"/>
  <c r="V72" i="4"/>
  <c r="W72" i="4"/>
  <c r="P73" i="4"/>
  <c r="Q73" i="4"/>
  <c r="R73" i="4"/>
  <c r="S73" i="4"/>
  <c r="T73" i="4"/>
  <c r="U73" i="4"/>
  <c r="V73" i="4"/>
  <c r="W73" i="4"/>
  <c r="P74" i="4"/>
  <c r="Q74" i="4"/>
  <c r="R74" i="4"/>
  <c r="S74" i="4"/>
  <c r="T74" i="4"/>
  <c r="U74" i="4"/>
  <c r="V74" i="4"/>
  <c r="W74" i="4"/>
  <c r="P75" i="4"/>
  <c r="Q75" i="4"/>
  <c r="R75" i="4"/>
  <c r="S75" i="4"/>
  <c r="T75" i="4"/>
  <c r="U75" i="4"/>
  <c r="V75" i="4"/>
  <c r="W75" i="4"/>
  <c r="P76" i="4"/>
  <c r="Q76" i="4"/>
  <c r="R76" i="4"/>
  <c r="S76" i="4"/>
  <c r="T76" i="4"/>
  <c r="U76" i="4"/>
  <c r="V76" i="4"/>
  <c r="W76" i="4"/>
  <c r="P77" i="4"/>
  <c r="Q77" i="4"/>
  <c r="R77" i="4"/>
  <c r="S77" i="4"/>
  <c r="T77" i="4"/>
  <c r="U77" i="4"/>
  <c r="V77" i="4"/>
  <c r="W77" i="4"/>
  <c r="P78" i="4"/>
  <c r="Q78" i="4"/>
  <c r="R78" i="4"/>
  <c r="S78" i="4"/>
  <c r="T78" i="4"/>
  <c r="U78" i="4"/>
  <c r="V78" i="4"/>
  <c r="W78" i="4"/>
  <c r="P79" i="4"/>
  <c r="Q79" i="4"/>
  <c r="R79" i="4"/>
  <c r="S79" i="4"/>
  <c r="T79" i="4"/>
  <c r="U79" i="4"/>
  <c r="V79" i="4"/>
  <c r="W79" i="4"/>
  <c r="P80" i="4"/>
  <c r="Q80" i="4"/>
  <c r="R80" i="4"/>
  <c r="S80" i="4"/>
  <c r="T80" i="4"/>
  <c r="U80" i="4"/>
  <c r="V80" i="4"/>
  <c r="W80" i="4"/>
  <c r="P81" i="4"/>
  <c r="Q81" i="4"/>
  <c r="R81" i="4"/>
  <c r="S81" i="4"/>
  <c r="T81" i="4"/>
  <c r="U81" i="4"/>
  <c r="V81" i="4"/>
  <c r="W81" i="4"/>
  <c r="P82" i="4"/>
  <c r="Q82" i="4"/>
  <c r="R82" i="4"/>
  <c r="S82" i="4"/>
  <c r="T82" i="4"/>
  <c r="U82" i="4"/>
  <c r="V82" i="4"/>
  <c r="W82" i="4"/>
  <c r="P83" i="4"/>
  <c r="Q83" i="4"/>
  <c r="R83" i="4"/>
  <c r="S83" i="4"/>
  <c r="T83" i="4"/>
  <c r="U83" i="4"/>
  <c r="V83" i="4"/>
  <c r="W83" i="4"/>
  <c r="P84" i="4"/>
  <c r="Q84" i="4"/>
  <c r="R84" i="4"/>
  <c r="S84" i="4"/>
  <c r="T84" i="4"/>
  <c r="U84" i="4"/>
  <c r="V84" i="4"/>
  <c r="W84" i="4"/>
  <c r="P85" i="4"/>
  <c r="Q85" i="4"/>
  <c r="R85" i="4"/>
  <c r="S85" i="4"/>
  <c r="T85" i="4"/>
  <c r="U85" i="4"/>
  <c r="V85" i="4"/>
  <c r="W85" i="4"/>
  <c r="P86" i="4"/>
  <c r="Q86" i="4"/>
  <c r="R86" i="4"/>
  <c r="S86" i="4"/>
  <c r="T86" i="4"/>
  <c r="U86" i="4"/>
  <c r="V86" i="4"/>
  <c r="W86" i="4"/>
  <c r="P87" i="4"/>
  <c r="Q87" i="4"/>
  <c r="R87" i="4"/>
  <c r="S87" i="4"/>
  <c r="T87" i="4"/>
  <c r="U87" i="4"/>
  <c r="V87" i="4"/>
  <c r="W87" i="4"/>
  <c r="P88" i="4"/>
  <c r="Q88" i="4"/>
  <c r="R88" i="4"/>
  <c r="S88" i="4"/>
  <c r="T88" i="4"/>
  <c r="U88" i="4"/>
  <c r="V88" i="4"/>
  <c r="W88" i="4"/>
  <c r="P89" i="4"/>
  <c r="Q89" i="4"/>
  <c r="R89" i="4"/>
  <c r="S89" i="4"/>
  <c r="T89" i="4"/>
  <c r="U89" i="4"/>
  <c r="V89" i="4"/>
  <c r="W89" i="4"/>
  <c r="P90" i="4"/>
  <c r="Q90" i="4"/>
  <c r="R90" i="4"/>
  <c r="S90" i="4"/>
  <c r="T90" i="4"/>
  <c r="U90" i="4"/>
  <c r="V90" i="4"/>
  <c r="W90" i="4"/>
  <c r="P91" i="4"/>
  <c r="Q91" i="4"/>
  <c r="R91" i="4"/>
  <c r="S91" i="4"/>
  <c r="T91" i="4"/>
  <c r="U91" i="4"/>
  <c r="V91" i="4"/>
  <c r="W91" i="4"/>
  <c r="P92" i="4"/>
  <c r="Q92" i="4"/>
  <c r="R92" i="4"/>
  <c r="S92" i="4"/>
  <c r="T92" i="4"/>
  <c r="U92" i="4"/>
  <c r="V92" i="4"/>
  <c r="W92" i="4"/>
  <c r="P93" i="4"/>
  <c r="Q93" i="4"/>
  <c r="R93" i="4"/>
  <c r="S93" i="4"/>
  <c r="T93" i="4"/>
  <c r="U93" i="4"/>
  <c r="V93" i="4"/>
  <c r="W9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 l="1"/>
  <c r="O203" i="4" l="1"/>
  <c r="W203" i="4"/>
  <c r="S203" i="4"/>
  <c r="P203" i="4"/>
  <c r="Q203" i="4"/>
  <c r="T203" i="4"/>
  <c r="R203" i="4"/>
  <c r="V203" i="4"/>
  <c r="U203" i="4"/>
  <c r="F67" i="4"/>
  <c r="G67" i="4"/>
  <c r="H67" i="4"/>
  <c r="I67" i="4"/>
  <c r="J67" i="4"/>
  <c r="K67" i="4"/>
  <c r="L67" i="4"/>
  <c r="M67" i="4"/>
  <c r="F68" i="4"/>
  <c r="G68" i="4"/>
  <c r="H68" i="4"/>
  <c r="I68" i="4"/>
  <c r="J68" i="4"/>
  <c r="K68" i="4"/>
  <c r="L68" i="4"/>
  <c r="M68" i="4"/>
  <c r="F69" i="4"/>
  <c r="G69" i="4"/>
  <c r="H69" i="4"/>
  <c r="I69" i="4"/>
  <c r="J69" i="4"/>
  <c r="K69" i="4"/>
  <c r="L69" i="4"/>
  <c r="M69" i="4"/>
  <c r="K78" i="3"/>
  <c r="W20" i="4"/>
  <c r="W34" i="4"/>
  <c r="W49" i="4"/>
  <c r="W149" i="4"/>
  <c r="F166" i="4"/>
  <c r="G166" i="4"/>
  <c r="H166" i="4"/>
  <c r="I166" i="4"/>
  <c r="J166" i="4"/>
  <c r="K166" i="4"/>
  <c r="L166" i="4"/>
  <c r="M166" i="4"/>
  <c r="F167" i="4"/>
  <c r="G167" i="4"/>
  <c r="H167" i="4"/>
  <c r="I167" i="4"/>
  <c r="J167" i="4"/>
  <c r="K167" i="4"/>
  <c r="L167" i="4"/>
  <c r="M167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50" i="4" l="1"/>
  <c r="M153" i="4" l="1"/>
  <c r="M154" i="4"/>
  <c r="M155" i="4"/>
  <c r="M156" i="4"/>
  <c r="M157" i="4"/>
  <c r="M158" i="4"/>
  <c r="M159" i="4"/>
  <c r="M160" i="4"/>
  <c r="M161" i="4"/>
  <c r="M162" i="4"/>
  <c r="M163" i="4"/>
  <c r="M164" i="4"/>
  <c r="M165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K49" i="3"/>
  <c r="V49" i="4"/>
  <c r="V34" i="4"/>
  <c r="V20" i="4"/>
  <c r="V50" i="4" l="1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M203" i="4"/>
  <c r="U20" i="4"/>
  <c r="U34" i="4"/>
  <c r="U49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U50" i="4" l="1"/>
  <c r="T49" i="4"/>
  <c r="T34" i="4"/>
  <c r="T20" i="4"/>
  <c r="K203" i="4" l="1"/>
  <c r="L203" i="4"/>
  <c r="T50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S20" i="4" l="1"/>
  <c r="S34" i="4"/>
  <c r="S49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J203" i="4" l="1"/>
  <c r="S50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R20" i="4"/>
  <c r="R34" i="4"/>
  <c r="R49" i="4"/>
  <c r="I203" i="4" l="1"/>
  <c r="R50" i="4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H203" i="4" l="1"/>
  <c r="G93" i="4"/>
  <c r="K89" i="3"/>
  <c r="F154" i="4"/>
  <c r="F155" i="4"/>
  <c r="F156" i="4"/>
  <c r="F157" i="4"/>
  <c r="F158" i="4"/>
  <c r="F159" i="4"/>
  <c r="F160" i="4"/>
  <c r="F161" i="4"/>
  <c r="F162" i="4"/>
  <c r="F163" i="4"/>
  <c r="F164" i="4"/>
  <c r="F165" i="4"/>
  <c r="F153" i="4"/>
  <c r="F202" i="4"/>
  <c r="F80" i="4"/>
  <c r="F54" i="4"/>
  <c r="F66" i="4"/>
  <c r="F65" i="4"/>
  <c r="K90" i="3"/>
  <c r="K77" i="3"/>
  <c r="Q49" i="4"/>
  <c r="Q34" i="4"/>
  <c r="Q20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G203" i="4" l="1"/>
  <c r="Q50" i="4"/>
  <c r="G20" i="4"/>
  <c r="H20" i="4"/>
  <c r="I20" i="4"/>
  <c r="J20" i="4"/>
  <c r="K20" i="4"/>
  <c r="L20" i="4"/>
  <c r="M20" i="4"/>
  <c r="N20" i="4"/>
  <c r="O20" i="4"/>
  <c r="P20" i="4"/>
  <c r="G34" i="4"/>
  <c r="H34" i="4"/>
  <c r="I34" i="4"/>
  <c r="J34" i="4"/>
  <c r="K34" i="4"/>
  <c r="L34" i="4"/>
  <c r="M34" i="4"/>
  <c r="N34" i="4"/>
  <c r="O34" i="4"/>
  <c r="P34" i="4"/>
  <c r="G49" i="4"/>
  <c r="H49" i="4"/>
  <c r="I49" i="4"/>
  <c r="J49" i="4"/>
  <c r="K49" i="4"/>
  <c r="L49" i="4"/>
  <c r="M49" i="4"/>
  <c r="N49" i="4"/>
  <c r="O49" i="4"/>
  <c r="P49" i="4"/>
  <c r="F49" i="4"/>
  <c r="F34" i="4"/>
  <c r="F20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79" i="4"/>
  <c r="F78" i="4"/>
  <c r="F77" i="4"/>
  <c r="F76" i="4"/>
  <c r="F75" i="4"/>
  <c r="F74" i="4"/>
  <c r="F73" i="4"/>
  <c r="F72" i="4"/>
  <c r="F71" i="4"/>
  <c r="F70" i="4"/>
  <c r="F64" i="4"/>
  <c r="F63" i="4"/>
  <c r="F62" i="4"/>
  <c r="F61" i="4"/>
  <c r="F60" i="4"/>
  <c r="F59" i="4"/>
  <c r="F58" i="4"/>
  <c r="F57" i="4"/>
  <c r="F56" i="4"/>
  <c r="F55" i="4"/>
  <c r="I50" i="4" l="1"/>
  <c r="F50" i="4"/>
  <c r="P50" i="4"/>
  <c r="H50" i="4"/>
  <c r="O50" i="4"/>
  <c r="G50" i="4"/>
  <c r="N50" i="4"/>
  <c r="M50" i="4"/>
  <c r="L50" i="4"/>
  <c r="K50" i="4"/>
  <c r="J50" i="4"/>
  <c r="K79" i="3" l="1"/>
  <c r="K80" i="3"/>
  <c r="K81" i="3"/>
  <c r="K82" i="3"/>
  <c r="K83" i="3"/>
  <c r="K84" i="3"/>
  <c r="K85" i="3"/>
  <c r="K86" i="3"/>
  <c r="K87" i="3"/>
  <c r="K88" i="3"/>
  <c r="K61" i="3"/>
  <c r="K50" i="3"/>
  <c r="K18" i="3"/>
  <c r="K4" i="3"/>
  <c r="F203" i="4" l="1"/>
  <c r="K32" i="3"/>
  <c r="K76" i="3"/>
</calcChain>
</file>

<file path=xl/sharedStrings.xml><?xml version="1.0" encoding="utf-8"?>
<sst xmlns="http://schemas.openxmlformats.org/spreadsheetml/2006/main" count="848" uniqueCount="107">
  <si>
    <t>Total Faculty</t>
  </si>
  <si>
    <t>Tenured</t>
  </si>
  <si>
    <t>Tenure Track</t>
  </si>
  <si>
    <t>Clinical Track</t>
  </si>
  <si>
    <t>Other Non-Tenure Track</t>
  </si>
  <si>
    <t>Source: November 1 Faculty Status and PeopleSoft HR, as reported in the Tenure Report</t>
  </si>
  <si>
    <t>Office of the Provost</t>
  </si>
  <si>
    <t>VP Research</t>
  </si>
  <si>
    <t>Liberal Arts &amp; Sciences</t>
  </si>
  <si>
    <t>Business</t>
  </si>
  <si>
    <t>Engineering</t>
  </si>
  <si>
    <t>Law</t>
  </si>
  <si>
    <t>Medicine</t>
  </si>
  <si>
    <t>Nursing</t>
  </si>
  <si>
    <t>Pharmacy</t>
  </si>
  <si>
    <t>Public Health</t>
  </si>
  <si>
    <t>Graduate College</t>
  </si>
  <si>
    <t>University College</t>
  </si>
  <si>
    <t>Dentistry</t>
  </si>
  <si>
    <t>Education</t>
  </si>
  <si>
    <t>Headcount of Faculty by Faculty Category and by College</t>
  </si>
  <si>
    <t>jobtype</t>
  </si>
  <si>
    <t>orgid</t>
  </si>
  <si>
    <t>orgname</t>
  </si>
  <si>
    <t>fall2005</t>
  </si>
  <si>
    <t>fall2006</t>
  </si>
  <si>
    <t>fall2007</t>
  </si>
  <si>
    <t>fall2008</t>
  </si>
  <si>
    <t>fall2009</t>
  </si>
  <si>
    <t>fall2010</t>
  </si>
  <si>
    <t>fall2011</t>
  </si>
  <si>
    <t>fall2012</t>
  </si>
  <si>
    <t>fall2013</t>
  </si>
  <si>
    <t>fall2014</t>
  </si>
  <si>
    <t>fall2015</t>
  </si>
  <si>
    <t xml:space="preserve">Office of the Provost              </t>
  </si>
  <si>
    <t xml:space="preserve">VP Research                        </t>
  </si>
  <si>
    <t>College of Liberal Arts and Sciences</t>
  </si>
  <si>
    <t>College of Business</t>
  </si>
  <si>
    <t xml:space="preserve">College of Dentistry               </t>
  </si>
  <si>
    <t xml:space="preserve">College of Education               </t>
  </si>
  <si>
    <t xml:space="preserve">College of Engineering             </t>
  </si>
  <si>
    <t xml:space="preserve">College of Law                     </t>
  </si>
  <si>
    <t xml:space="preserve">College of Medicine                </t>
  </si>
  <si>
    <t xml:space="preserve">College of Nursing                 </t>
  </si>
  <si>
    <t xml:space="preserve">College of Pharmacy                </t>
  </si>
  <si>
    <t xml:space="preserve">College of Public Health           </t>
  </si>
  <si>
    <t xml:space="preserve">Graduate College                   </t>
  </si>
  <si>
    <t>Ten Trk</t>
  </si>
  <si>
    <t>Clin Trk</t>
  </si>
  <si>
    <t>Other NTT</t>
  </si>
  <si>
    <t xml:space="preserve">University College                 </t>
  </si>
  <si>
    <t>02</t>
  </si>
  <si>
    <t>04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</si>
  <si>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</si>
  <si>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</si>
  <si>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</si>
  <si>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</si>
  <si>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</si>
  <si>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</si>
  <si>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</si>
  <si>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</si>
  <si>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</si>
  <si>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</si>
  <si>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29</t>
  </si>
  <si>
    <t>35</t>
  </si>
  <si>
    <t>From summary_FacAppts</t>
  </si>
  <si>
    <t>NTT</t>
  </si>
  <si>
    <t>deptid</t>
  </si>
  <si>
    <t>deptname</t>
  </si>
  <si>
    <t>Center for Teaching</t>
  </si>
  <si>
    <t>International Programs</t>
  </si>
  <si>
    <t>Provost Office Administration</t>
  </si>
  <si>
    <t>Academic Advising Center</t>
  </si>
  <si>
    <t>University College Courses</t>
  </si>
  <si>
    <t>Academic Advising Cntr Courses</t>
  </si>
  <si>
    <t>Honors Program</t>
  </si>
  <si>
    <t>General University College</t>
  </si>
  <si>
    <t>0170</t>
  </si>
  <si>
    <t>0110</t>
  </si>
  <si>
    <t>0100</t>
  </si>
  <si>
    <t>0105</t>
  </si>
  <si>
    <t>4675</t>
  </si>
  <si>
    <t>0198</t>
  </si>
  <si>
    <t>1620</t>
  </si>
  <si>
    <t>0195</t>
  </si>
  <si>
    <t>4675 added to 0198</t>
  </si>
  <si>
    <t>0100 added to 0195</t>
  </si>
  <si>
    <t>Prior to fall 2011, Org 02 was combined with Org 35 in the Tenur eReport</t>
  </si>
  <si>
    <t>fall2016</t>
  </si>
  <si>
    <t>Tenured/Tenure Track Total</t>
  </si>
  <si>
    <t>continued</t>
  </si>
  <si>
    <r>
      <t xml:space="preserve">Headcount of Faculty by Faculty Category and by College, </t>
    </r>
    <r>
      <rPr>
        <b/>
        <i/>
        <sz val="11"/>
        <rFont val="Arial"/>
        <family val="2"/>
      </rPr>
      <t>continued</t>
    </r>
  </si>
  <si>
    <t>Tables populated from queries on summary_FacAppts, after that table is updated to match the Tenure Report</t>
  </si>
  <si>
    <t>fall2017</t>
  </si>
  <si>
    <t>fall2018</t>
  </si>
  <si>
    <t>Transcribed from Tenure Report - TABLE 1</t>
  </si>
  <si>
    <t>fall2019</t>
  </si>
  <si>
    <t>jobtypeorder</t>
  </si>
  <si>
    <t>fall2020</t>
  </si>
  <si>
    <t>id</t>
  </si>
  <si>
    <t>fall2021</t>
  </si>
  <si>
    <t>by faculty type and org</t>
  </si>
  <si>
    <t>fall2022</t>
  </si>
  <si>
    <t>see NOTES</t>
  </si>
  <si>
    <t xml:space="preserve"> &lt;--</t>
  </si>
  <si>
    <t>Faculty Category /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</si>
</sst>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Arial"/>
      <family val="2"/>
      <scheme val="minor"/>
    </font>
    <font>
      <b/>
      <i/>
      <sz val="11"/>
      <name val="Arial"/>
      <family val="2"/>
    </font>
    <font>
      <sz val="8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sz val="8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164" fontId="4" fillId="0" borderId="0" xfId="1" applyNumberFormat="1" applyFont="1"/>
    <xf numFmtId="0" fontId="4" fillId="0" borderId="0" xfId="0" quotePrefix="1" applyFont="1"/>
    <xf numFmtId="0" fontId="7" fillId="0" borderId="0" xfId="0" applyFont="1"/>
    <xf numFmtId="0" fontId="6" fillId="0" borderId="0" xfId="0" applyFont="1" applyAlignment="1">
      <alignment horizontal="center" vertical="top" wrapText="1"/>
    </xf>
    <xf numFmtId="3" fontId="8" fillId="0" borderId="0" xfId="0" applyNumberFormat="1" applyFont="1"/>
    <xf numFmtId="3" fontId="4" fillId="0" borderId="1" xfId="0" applyNumberFormat="1" applyFont="1" applyBorder="1"/>
    <xf numFmtId="3" fontId="5" fillId="0" borderId="0" xfId="0" applyNumberFormat="1" applyFont="1" applyAlignment="1">
      <alignment horizontal="right"/>
    </xf>
    <xf numFmtId="3" fontId="4" fillId="0" borderId="2" xfId="0" applyNumberFormat="1" applyFont="1" applyBorder="1"/>
    <xf numFmtId="0" fontId="10" fillId="0" borderId="0" xfId="0" applyFont="1"/>
    <xf numFmtId="49" fontId="10" fillId="0" borderId="0" xfId="0" applyNumberFormat="1" applyFont="1"/>
    <xf numFmtId="3" fontId="10" fillId="0" borderId="0" xfId="0" applyNumberFormat="1" applyFont="1"/>
    <xf numFmtId="0" fontId="10" fillId="3" borderId="0" xfId="0" applyFont="1" applyFill="1"/>
    <xf numFmtId="49" fontId="10" fillId="3" borderId="0" xfId="0" applyNumberFormat="1" applyFont="1" applyFill="1"/>
    <xf numFmtId="0" fontId="8" fillId="0" borderId="0" xfId="0" applyFont="1"/>
    <xf numFmtId="0" fontId="10" fillId="0" borderId="1" xfId="0" applyFont="1" applyBorder="1"/>
    <xf numFmtId="49" fontId="10" fillId="0" borderId="1" xfId="0" applyNumberFormat="1" applyFont="1" applyBorder="1"/>
    <xf numFmtId="0" fontId="8" fillId="3" borderId="0" xfId="0" applyFont="1" applyFill="1"/>
    <xf numFmtId="3" fontId="10" fillId="0" borderId="1" xfId="0" applyNumberFormat="1" applyFont="1" applyBorder="1"/>
    <xf numFmtId="0" fontId="10" fillId="2" borderId="0" xfId="0" applyFont="1" applyFill="1"/>
    <xf numFmtId="0" fontId="10" fillId="0" borderId="0" xfId="0" applyFont="1" applyAlignment="1">
      <alignment horizontal="center"/>
    </xf>
    <xf numFmtId="0" fontId="11" fillId="0" borderId="0" xfId="0" applyFont="1"/>
    <xf numFmtId="0" fontId="8" fillId="0" borderId="3" xfId="0" applyFont="1" applyBorder="1"/>
    <xf numFmtId="49" fontId="8" fillId="0" borderId="3" xfId="0" applyNumberFormat="1" applyFont="1" applyBorder="1"/>
    <xf numFmtId="49" fontId="8" fillId="0" borderId="0" xfId="0" applyNumberFormat="1" applyFont="1"/>
    <xf numFmtId="0" fontId="8" fillId="0" borderId="1" xfId="0" applyFont="1" applyBorder="1"/>
    <xf numFmtId="49" fontId="8" fillId="0" borderId="1" xfId="0" applyNumberFormat="1" applyFont="1" applyBorder="1"/>
    <xf numFmtId="0" fontId="10" fillId="4" borderId="0" xfId="0" applyFont="1" applyFill="1"/>
    <xf numFmtId="49" fontId="12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left" indent="2"/>
    </xf>
    <xf numFmtId="0" fontId="4" fillId="0" borderId="2" xfId="0" applyFont="1" applyBorder="1" applyAlignment="1">
      <alignment horizontal="left" indent="2"/>
    </xf>
    <xf numFmtId="0" fontId="4" fillId="0" borderId="1" xfId="0" applyFont="1" applyBorder="1" applyAlignment="1">
      <alignment horizontal="left" indent="2"/>
    </xf>
    <xf numFmtId="0" fontId="6" fillId="0" borderId="0" xfId="0" applyFont="1" applyAlignment="1">
      <alignment horizontal="centerContinuous" vertical="top" wrapText="1"/>
    </xf>
  </cellXfs>
  <cellStyles count="2">
    <cellStyle name="Normal" xfId="0" builtinId="0"/>
    <cellStyle name="Percent" xfId="1" builtinId="5"/>
  </cellStyles>
  <dxfs count="3"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4"/>
  <sheetViews>
    <sheetView tabSelected="1" zoomScaleNormal="100" workbookViewId="0">
      <selection activeCell="N102" sqref="N102"/>
    </sheetView>
  </sheetViews>
  <sheetFormatPr defaultColWidth="9" defaultRowHeight="12.5" x14ac:dyDescent="0.25"/>
  <cols>
    <col min="1" max="1" width="21.9140625" style="1" customWidth="1"/>
    <col min="2" max="11" width="7.58203125" style="1" customWidth="1"/>
    <col min="12" max="16384" width="9" style="1"/>
  </cols>
  <sheetData>
    <row r="1" spans="1:12" customFormat="1" ht="14" customHeight="1" x14ac:dyDescent="0.3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9"/>
    </row>
    <row r="2" spans="1:12" customFormat="1" ht="6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9"/>
    </row>
    <row r="3" spans="1:12" x14ac:dyDescent="0.25">
      <c r="A3" s="3" t="s">
        <v>106</v>
      </c>
      <c r="B3" s="3">
        <v>2016</v>
      </c>
      <c r="C3" s="3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  <c r="I3" s="3">
        <v>2023</v>
      </c>
      <c r="J3" s="3">
        <v>2024</v>
      </c>
      <c r="K3" s="3">
        <v>2025</v>
      </c>
      <c r="L3" s="2"/>
    </row>
    <row r="4" spans="1:12" x14ac:dyDescent="0.25">
      <c r="A4" s="4" t="s">
        <v>1</v>
      </c>
      <c r="B4" s="11">
        <f t="shared" ref="B4:G4" si="0">SUM(B5:B17)</f>
        <v>1179</v>
      </c>
      <c r="C4" s="11">
        <f t="shared" si="0"/>
        <v>1181</v>
      </c>
      <c r="D4" s="11">
        <f t="shared" si="0"/>
        <v>1172</v>
      </c>
      <c r="E4" s="11">
        <f t="shared" si="0"/>
        <v>1156</v>
      </c>
      <c r="F4" s="11">
        <f t="shared" si="0"/>
        <v>1138</v>
      </c>
      <c r="G4" s="11">
        <f t="shared" si="0"/>
        <v>1123</v>
      </c>
      <c r="H4" s="11">
        <f t="shared" ref="H4:I4" si="1">SUM(H5:H17)</f>
        <v>1109</v>
      </c>
      <c r="I4" s="11">
        <f t="shared" si="1"/>
        <v>1074</v>
      </c>
      <c r="J4" s="11">
        <f t="shared" ref="J4:K4" si="2">SUM(J5:J17)</f>
        <v>1073</v>
      </c>
      <c r="K4" s="11">
        <f t="shared" si="2"/>
        <v>1042</v>
      </c>
      <c r="L4" s="2"/>
    </row>
    <row r="5" spans="1:12" x14ac:dyDescent="0.25">
      <c r="A5" s="36" t="s">
        <v>7</v>
      </c>
      <c r="B5" s="5">
        <v>0</v>
      </c>
      <c r="C5" s="5">
        <v>0</v>
      </c>
      <c r="D5" s="5">
        <v>2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2"/>
    </row>
    <row r="6" spans="1:12" x14ac:dyDescent="0.25">
      <c r="A6" s="36" t="s">
        <v>8</v>
      </c>
      <c r="B6" s="5">
        <v>461</v>
      </c>
      <c r="C6" s="5">
        <v>468</v>
      </c>
      <c r="D6" s="5">
        <v>461</v>
      </c>
      <c r="E6" s="5">
        <v>458</v>
      </c>
      <c r="F6" s="5">
        <v>446</v>
      </c>
      <c r="G6" s="5">
        <v>438</v>
      </c>
      <c r="H6" s="5">
        <v>421</v>
      </c>
      <c r="I6" s="5">
        <v>404</v>
      </c>
      <c r="J6" s="5">
        <v>395</v>
      </c>
      <c r="K6" s="5">
        <v>389</v>
      </c>
      <c r="L6" s="2"/>
    </row>
    <row r="7" spans="1:12" x14ac:dyDescent="0.25">
      <c r="A7" s="36" t="s">
        <v>9</v>
      </c>
      <c r="B7" s="5">
        <v>58</v>
      </c>
      <c r="C7" s="5">
        <v>58</v>
      </c>
      <c r="D7" s="5">
        <v>59</v>
      </c>
      <c r="E7" s="5">
        <v>59</v>
      </c>
      <c r="F7" s="5">
        <v>61</v>
      </c>
      <c r="G7" s="5">
        <v>60</v>
      </c>
      <c r="H7" s="5">
        <v>59</v>
      </c>
      <c r="I7" s="5">
        <v>57</v>
      </c>
      <c r="J7" s="5">
        <v>58</v>
      </c>
      <c r="K7" s="5">
        <v>58</v>
      </c>
      <c r="L7" s="2"/>
    </row>
    <row r="8" spans="1:12" x14ac:dyDescent="0.25">
      <c r="A8" s="36" t="s">
        <v>18</v>
      </c>
      <c r="B8" s="5">
        <v>44</v>
      </c>
      <c r="C8" s="5">
        <v>43</v>
      </c>
      <c r="D8" s="5">
        <v>42</v>
      </c>
      <c r="E8" s="5">
        <v>41</v>
      </c>
      <c r="F8" s="5">
        <v>42</v>
      </c>
      <c r="G8" s="5">
        <v>41</v>
      </c>
      <c r="H8" s="5">
        <v>39</v>
      </c>
      <c r="I8" s="5">
        <v>37</v>
      </c>
      <c r="J8" s="5">
        <v>42</v>
      </c>
      <c r="K8" s="5">
        <v>39</v>
      </c>
      <c r="L8" s="2"/>
    </row>
    <row r="9" spans="1:12" x14ac:dyDescent="0.25">
      <c r="A9" s="36" t="s">
        <v>19</v>
      </c>
      <c r="B9" s="5">
        <v>54</v>
      </c>
      <c r="C9" s="5">
        <v>47</v>
      </c>
      <c r="D9" s="5">
        <v>41</v>
      </c>
      <c r="E9" s="5">
        <v>43</v>
      </c>
      <c r="F9" s="5">
        <v>46</v>
      </c>
      <c r="G9" s="5">
        <v>47</v>
      </c>
      <c r="H9" s="5">
        <v>48</v>
      </c>
      <c r="I9" s="5">
        <v>46</v>
      </c>
      <c r="J9" s="5">
        <v>46</v>
      </c>
      <c r="K9" s="5">
        <v>47</v>
      </c>
      <c r="L9" s="2"/>
    </row>
    <row r="10" spans="1:12" x14ac:dyDescent="0.25">
      <c r="A10" s="36" t="s">
        <v>10</v>
      </c>
      <c r="B10" s="5">
        <v>72</v>
      </c>
      <c r="C10" s="5">
        <v>72</v>
      </c>
      <c r="D10" s="5">
        <v>74</v>
      </c>
      <c r="E10" s="5">
        <v>74</v>
      </c>
      <c r="F10" s="5">
        <v>77</v>
      </c>
      <c r="G10" s="5">
        <v>76</v>
      </c>
      <c r="H10" s="5">
        <v>80</v>
      </c>
      <c r="I10" s="5">
        <v>77</v>
      </c>
      <c r="J10" s="5">
        <v>77</v>
      </c>
      <c r="K10" s="5">
        <v>76</v>
      </c>
      <c r="L10" s="2"/>
    </row>
    <row r="11" spans="1:12" x14ac:dyDescent="0.25">
      <c r="A11" s="36" t="s">
        <v>11</v>
      </c>
      <c r="B11" s="5">
        <v>27</v>
      </c>
      <c r="C11" s="5">
        <v>26</v>
      </c>
      <c r="D11" s="5">
        <v>27</v>
      </c>
      <c r="E11" s="5">
        <v>25</v>
      </c>
      <c r="F11" s="5">
        <v>26</v>
      </c>
      <c r="G11" s="5">
        <v>24</v>
      </c>
      <c r="H11" s="5">
        <v>28</v>
      </c>
      <c r="I11" s="5">
        <v>24</v>
      </c>
      <c r="J11" s="5">
        <v>25</v>
      </c>
      <c r="K11" s="5">
        <v>23</v>
      </c>
      <c r="L11" s="2"/>
    </row>
    <row r="12" spans="1:12" x14ac:dyDescent="0.25">
      <c r="A12" s="36" t="s">
        <v>12</v>
      </c>
      <c r="B12" s="5">
        <v>369</v>
      </c>
      <c r="C12" s="5">
        <v>372</v>
      </c>
      <c r="D12" s="5">
        <v>368</v>
      </c>
      <c r="E12" s="5">
        <v>362</v>
      </c>
      <c r="F12" s="5">
        <v>344</v>
      </c>
      <c r="G12" s="5">
        <v>341</v>
      </c>
      <c r="H12" s="5">
        <v>340</v>
      </c>
      <c r="I12" s="5">
        <v>335</v>
      </c>
      <c r="J12" s="5">
        <v>336</v>
      </c>
      <c r="K12" s="5">
        <v>320</v>
      </c>
      <c r="L12" s="2"/>
    </row>
    <row r="13" spans="1:12" x14ac:dyDescent="0.25">
      <c r="A13" s="36" t="s">
        <v>13</v>
      </c>
      <c r="B13" s="5">
        <v>20</v>
      </c>
      <c r="C13" s="5">
        <v>20</v>
      </c>
      <c r="D13" s="5">
        <v>19</v>
      </c>
      <c r="E13" s="5">
        <v>19</v>
      </c>
      <c r="F13" s="5">
        <v>20</v>
      </c>
      <c r="G13" s="5">
        <v>19</v>
      </c>
      <c r="H13" s="5">
        <v>19</v>
      </c>
      <c r="I13" s="5">
        <v>20</v>
      </c>
      <c r="J13" s="5">
        <v>20</v>
      </c>
      <c r="K13" s="5">
        <v>18</v>
      </c>
      <c r="L13" s="2"/>
    </row>
    <row r="14" spans="1:12" x14ac:dyDescent="0.25">
      <c r="A14" s="36" t="s">
        <v>14</v>
      </c>
      <c r="B14" s="5">
        <v>20</v>
      </c>
      <c r="C14" s="5">
        <v>21</v>
      </c>
      <c r="D14" s="5">
        <v>21</v>
      </c>
      <c r="E14" s="5">
        <v>18</v>
      </c>
      <c r="F14" s="5">
        <v>21</v>
      </c>
      <c r="G14" s="5">
        <v>22</v>
      </c>
      <c r="H14" s="5">
        <v>23</v>
      </c>
      <c r="I14" s="5">
        <v>22</v>
      </c>
      <c r="J14" s="5">
        <v>24</v>
      </c>
      <c r="K14" s="5">
        <v>23</v>
      </c>
      <c r="L14" s="2"/>
    </row>
    <row r="15" spans="1:12" x14ac:dyDescent="0.25">
      <c r="A15" s="36" t="s">
        <v>15</v>
      </c>
      <c r="B15" s="5">
        <v>44</v>
      </c>
      <c r="C15" s="5">
        <v>44</v>
      </c>
      <c r="D15" s="5">
        <v>47</v>
      </c>
      <c r="E15" s="5">
        <v>46</v>
      </c>
      <c r="F15" s="5">
        <v>44</v>
      </c>
      <c r="G15" s="5">
        <v>46</v>
      </c>
      <c r="H15" s="5">
        <v>44</v>
      </c>
      <c r="I15" s="5">
        <v>42</v>
      </c>
      <c r="J15" s="5">
        <v>40</v>
      </c>
      <c r="K15" s="5">
        <v>39</v>
      </c>
      <c r="L15" s="2"/>
    </row>
    <row r="16" spans="1:12" x14ac:dyDescent="0.25">
      <c r="A16" s="36" t="s">
        <v>16</v>
      </c>
      <c r="B16" s="5">
        <v>10</v>
      </c>
      <c r="C16" s="5">
        <v>10</v>
      </c>
      <c r="D16" s="5">
        <v>11</v>
      </c>
      <c r="E16" s="5">
        <v>11</v>
      </c>
      <c r="F16" s="5">
        <v>11</v>
      </c>
      <c r="G16" s="5">
        <v>9</v>
      </c>
      <c r="H16" s="5">
        <v>8</v>
      </c>
      <c r="I16" s="5">
        <v>10</v>
      </c>
      <c r="J16" s="5">
        <v>10</v>
      </c>
      <c r="K16" s="5">
        <v>10</v>
      </c>
      <c r="L16" s="2"/>
    </row>
    <row r="17" spans="1:12" x14ac:dyDescent="0.25">
      <c r="A17" s="37" t="s">
        <v>17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2"/>
    </row>
    <row r="18" spans="1:12" x14ac:dyDescent="0.25">
      <c r="A18" s="4" t="s">
        <v>2</v>
      </c>
      <c r="B18" s="11">
        <f t="shared" ref="B18:J18" si="3">SUM(B19:B31)</f>
        <v>349</v>
      </c>
      <c r="C18" s="11">
        <f t="shared" si="3"/>
        <v>335</v>
      </c>
      <c r="D18" s="11">
        <f t="shared" si="3"/>
        <v>324</v>
      </c>
      <c r="E18" s="11">
        <f t="shared" si="3"/>
        <v>329</v>
      </c>
      <c r="F18" s="11">
        <f t="shared" si="3"/>
        <v>325</v>
      </c>
      <c r="G18" s="11">
        <f t="shared" si="3"/>
        <v>324</v>
      </c>
      <c r="H18" s="11">
        <f t="shared" si="3"/>
        <v>328</v>
      </c>
      <c r="I18" s="11">
        <f t="shared" si="3"/>
        <v>333</v>
      </c>
      <c r="J18" s="11">
        <f t="shared" si="3"/>
        <v>351</v>
      </c>
      <c r="K18" s="11">
        <f t="shared" ref="K18" si="4">SUM(K19:K31)</f>
        <v>375</v>
      </c>
      <c r="L18" s="2"/>
    </row>
    <row r="19" spans="1:12" x14ac:dyDescent="0.25">
      <c r="A19" s="36" t="s">
        <v>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2"/>
    </row>
    <row r="20" spans="1:12" x14ac:dyDescent="0.25">
      <c r="A20" s="36" t="s">
        <v>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0</v>
      </c>
      <c r="K20" s="5">
        <v>0</v>
      </c>
      <c r="L20" s="2"/>
    </row>
    <row r="21" spans="1:12" x14ac:dyDescent="0.25">
      <c r="A21" s="36" t="s">
        <v>8</v>
      </c>
      <c r="B21" s="5">
        <v>126</v>
      </c>
      <c r="C21" s="5">
        <v>106</v>
      </c>
      <c r="D21" s="5">
        <v>108</v>
      </c>
      <c r="E21" s="5">
        <v>101</v>
      </c>
      <c r="F21" s="5">
        <v>107</v>
      </c>
      <c r="G21" s="5">
        <v>105</v>
      </c>
      <c r="H21" s="5">
        <v>102</v>
      </c>
      <c r="I21" s="5">
        <v>103</v>
      </c>
      <c r="J21" s="5">
        <v>111</v>
      </c>
      <c r="K21" s="5">
        <v>123</v>
      </c>
      <c r="L21" s="2"/>
    </row>
    <row r="22" spans="1:12" x14ac:dyDescent="0.25">
      <c r="A22" s="36" t="s">
        <v>9</v>
      </c>
      <c r="B22" s="5">
        <v>23</v>
      </c>
      <c r="C22" s="5">
        <v>23</v>
      </c>
      <c r="D22" s="5">
        <v>16</v>
      </c>
      <c r="E22" s="5">
        <v>17</v>
      </c>
      <c r="F22" s="5">
        <v>18</v>
      </c>
      <c r="G22" s="5">
        <v>20</v>
      </c>
      <c r="H22" s="5">
        <v>25</v>
      </c>
      <c r="I22" s="5">
        <v>27</v>
      </c>
      <c r="J22" s="5">
        <v>30</v>
      </c>
      <c r="K22" s="5">
        <v>33</v>
      </c>
      <c r="L22" s="2"/>
    </row>
    <row r="23" spans="1:12" x14ac:dyDescent="0.25">
      <c r="A23" s="36" t="s">
        <v>18</v>
      </c>
      <c r="B23" s="5">
        <v>14</v>
      </c>
      <c r="C23" s="5">
        <v>14</v>
      </c>
      <c r="D23" s="5">
        <v>19</v>
      </c>
      <c r="E23" s="5">
        <v>17</v>
      </c>
      <c r="F23" s="5">
        <v>17</v>
      </c>
      <c r="G23" s="5">
        <v>18</v>
      </c>
      <c r="H23" s="5">
        <v>20</v>
      </c>
      <c r="I23" s="5">
        <v>18</v>
      </c>
      <c r="J23" s="5">
        <v>11</v>
      </c>
      <c r="K23" s="5">
        <v>11</v>
      </c>
      <c r="L23" s="2"/>
    </row>
    <row r="24" spans="1:12" x14ac:dyDescent="0.25">
      <c r="A24" s="36" t="s">
        <v>19</v>
      </c>
      <c r="B24" s="5">
        <v>19</v>
      </c>
      <c r="C24" s="5">
        <v>21</v>
      </c>
      <c r="D24" s="5">
        <v>21</v>
      </c>
      <c r="E24" s="5">
        <v>25</v>
      </c>
      <c r="F24" s="5">
        <v>17</v>
      </c>
      <c r="G24" s="5">
        <v>19</v>
      </c>
      <c r="H24" s="5">
        <v>20</v>
      </c>
      <c r="I24" s="5">
        <v>19</v>
      </c>
      <c r="J24" s="5">
        <v>20</v>
      </c>
      <c r="K24" s="5">
        <v>19</v>
      </c>
      <c r="L24" s="2"/>
    </row>
    <row r="25" spans="1:12" x14ac:dyDescent="0.25">
      <c r="A25" s="36" t="s">
        <v>10</v>
      </c>
      <c r="B25" s="5">
        <v>23</v>
      </c>
      <c r="C25" s="5">
        <v>23</v>
      </c>
      <c r="D25" s="5">
        <v>20</v>
      </c>
      <c r="E25" s="5">
        <v>21</v>
      </c>
      <c r="F25" s="5">
        <v>20</v>
      </c>
      <c r="G25" s="5">
        <v>18</v>
      </c>
      <c r="H25" s="5">
        <v>17</v>
      </c>
      <c r="I25" s="5">
        <v>18</v>
      </c>
      <c r="J25" s="5">
        <v>19</v>
      </c>
      <c r="K25" s="5">
        <v>19</v>
      </c>
      <c r="L25" s="2"/>
    </row>
    <row r="26" spans="1:12" x14ac:dyDescent="0.25">
      <c r="A26" s="36" t="s">
        <v>11</v>
      </c>
      <c r="B26" s="5">
        <v>4</v>
      </c>
      <c r="C26" s="5">
        <v>6</v>
      </c>
      <c r="D26" s="5">
        <v>6</v>
      </c>
      <c r="E26" s="5">
        <v>6</v>
      </c>
      <c r="F26" s="5">
        <v>5</v>
      </c>
      <c r="G26" s="5">
        <v>5</v>
      </c>
      <c r="H26" s="5">
        <v>3</v>
      </c>
      <c r="I26" s="5">
        <v>2</v>
      </c>
      <c r="J26" s="5">
        <v>3</v>
      </c>
      <c r="K26" s="5">
        <v>2</v>
      </c>
      <c r="L26" s="2"/>
    </row>
    <row r="27" spans="1:12" x14ac:dyDescent="0.25">
      <c r="A27" s="36" t="s">
        <v>12</v>
      </c>
      <c r="B27" s="5">
        <v>100</v>
      </c>
      <c r="C27" s="5">
        <v>99</v>
      </c>
      <c r="D27" s="5">
        <v>95</v>
      </c>
      <c r="E27" s="5">
        <v>104</v>
      </c>
      <c r="F27" s="5">
        <v>110</v>
      </c>
      <c r="G27" s="5">
        <v>112</v>
      </c>
      <c r="H27" s="5">
        <v>111</v>
      </c>
      <c r="I27" s="5">
        <v>114</v>
      </c>
      <c r="J27" s="5">
        <v>116</v>
      </c>
      <c r="K27" s="5">
        <v>124</v>
      </c>
      <c r="L27" s="2"/>
    </row>
    <row r="28" spans="1:12" x14ac:dyDescent="0.25">
      <c r="A28" s="36" t="s">
        <v>13</v>
      </c>
      <c r="B28" s="5">
        <v>8</v>
      </c>
      <c r="C28" s="5">
        <v>10</v>
      </c>
      <c r="D28" s="5">
        <v>10</v>
      </c>
      <c r="E28" s="5">
        <v>12</v>
      </c>
      <c r="F28" s="5">
        <v>11</v>
      </c>
      <c r="G28" s="5">
        <v>10</v>
      </c>
      <c r="H28" s="5">
        <v>12</v>
      </c>
      <c r="I28" s="5">
        <v>13</v>
      </c>
      <c r="J28" s="5">
        <v>15</v>
      </c>
      <c r="K28" s="5">
        <v>16</v>
      </c>
      <c r="L28" s="2"/>
    </row>
    <row r="29" spans="1:12" x14ac:dyDescent="0.25">
      <c r="A29" s="36" t="s">
        <v>14</v>
      </c>
      <c r="B29" s="5">
        <v>9</v>
      </c>
      <c r="C29" s="5">
        <v>9</v>
      </c>
      <c r="D29" s="5">
        <v>8</v>
      </c>
      <c r="E29" s="5">
        <v>7</v>
      </c>
      <c r="F29" s="5">
        <v>4</v>
      </c>
      <c r="G29" s="5">
        <v>4</v>
      </c>
      <c r="H29" s="5">
        <v>3</v>
      </c>
      <c r="I29" s="5">
        <v>4</v>
      </c>
      <c r="J29" s="5">
        <v>5</v>
      </c>
      <c r="K29" s="5">
        <v>5</v>
      </c>
      <c r="L29" s="2"/>
    </row>
    <row r="30" spans="1:12" x14ac:dyDescent="0.25">
      <c r="A30" s="36" t="s">
        <v>15</v>
      </c>
      <c r="B30" s="5">
        <v>17</v>
      </c>
      <c r="C30" s="5">
        <v>17</v>
      </c>
      <c r="D30" s="5">
        <v>15</v>
      </c>
      <c r="E30" s="5">
        <v>14</v>
      </c>
      <c r="F30" s="5">
        <v>14</v>
      </c>
      <c r="G30" s="5">
        <v>10</v>
      </c>
      <c r="H30" s="5">
        <v>10</v>
      </c>
      <c r="I30" s="5">
        <v>13</v>
      </c>
      <c r="J30" s="5">
        <v>16</v>
      </c>
      <c r="K30" s="5">
        <v>17</v>
      </c>
      <c r="L30" s="2"/>
    </row>
    <row r="31" spans="1:12" x14ac:dyDescent="0.25">
      <c r="A31" s="37" t="s">
        <v>16</v>
      </c>
      <c r="B31" s="14">
        <v>6</v>
      </c>
      <c r="C31" s="14">
        <v>7</v>
      </c>
      <c r="D31" s="14">
        <v>6</v>
      </c>
      <c r="E31" s="14">
        <v>5</v>
      </c>
      <c r="F31" s="14">
        <v>2</v>
      </c>
      <c r="G31" s="14">
        <v>3</v>
      </c>
      <c r="H31" s="14">
        <v>4</v>
      </c>
      <c r="I31" s="14">
        <v>2</v>
      </c>
      <c r="J31" s="14">
        <v>5</v>
      </c>
      <c r="K31" s="14">
        <v>6</v>
      </c>
      <c r="L31" s="2"/>
    </row>
    <row r="32" spans="1:12" x14ac:dyDescent="0.25">
      <c r="A32" s="4" t="s">
        <v>90</v>
      </c>
      <c r="B32" s="11">
        <f t="shared" ref="B32:J32" si="5">SUM(B4,B18)</f>
        <v>1528</v>
      </c>
      <c r="C32" s="11">
        <f t="shared" si="5"/>
        <v>1516</v>
      </c>
      <c r="D32" s="11">
        <f t="shared" si="5"/>
        <v>1496</v>
      </c>
      <c r="E32" s="11">
        <f t="shared" si="5"/>
        <v>1485</v>
      </c>
      <c r="F32" s="11">
        <f t="shared" si="5"/>
        <v>1463</v>
      </c>
      <c r="G32" s="11">
        <f t="shared" si="5"/>
        <v>1447</v>
      </c>
      <c r="H32" s="11">
        <f t="shared" si="5"/>
        <v>1437</v>
      </c>
      <c r="I32" s="11">
        <f t="shared" si="5"/>
        <v>1407</v>
      </c>
      <c r="J32" s="11">
        <f t="shared" si="5"/>
        <v>1424</v>
      </c>
      <c r="K32" s="11">
        <f t="shared" ref="K32" si="6">SUM(K4,K18)</f>
        <v>1417</v>
      </c>
      <c r="L32" s="2"/>
    </row>
    <row r="33" spans="1:12" x14ac:dyDescent="0.25">
      <c r="A33" s="36" t="s">
        <v>6</v>
      </c>
      <c r="B33" s="5">
        <f t="shared" ref="B33:C33" si="7">SUM(B19)</f>
        <v>0</v>
      </c>
      <c r="C33" s="5">
        <f t="shared" si="7"/>
        <v>0</v>
      </c>
      <c r="D33" s="5">
        <f t="shared" ref="D33:I33" si="8">SUM(D19)</f>
        <v>0</v>
      </c>
      <c r="E33" s="5">
        <f t="shared" si="8"/>
        <v>0</v>
      </c>
      <c r="F33" s="5">
        <f t="shared" si="8"/>
        <v>0</v>
      </c>
      <c r="G33" s="5">
        <f t="shared" si="8"/>
        <v>0</v>
      </c>
      <c r="H33" s="5">
        <f t="shared" si="8"/>
        <v>0</v>
      </c>
      <c r="I33" s="5">
        <f t="shared" si="8"/>
        <v>0</v>
      </c>
      <c r="J33" s="5">
        <f t="shared" ref="J33:K33" si="9">SUM(J19)</f>
        <v>0</v>
      </c>
      <c r="K33" s="5">
        <f t="shared" si="9"/>
        <v>0</v>
      </c>
    </row>
    <row r="34" spans="1:12" x14ac:dyDescent="0.25">
      <c r="A34" s="36" t="s">
        <v>7</v>
      </c>
      <c r="B34" s="5">
        <f t="shared" ref="B34:I34" si="10">SUM(B5)</f>
        <v>0</v>
      </c>
      <c r="C34" s="5">
        <f t="shared" si="10"/>
        <v>0</v>
      </c>
      <c r="D34" s="5">
        <f t="shared" si="10"/>
        <v>2</v>
      </c>
      <c r="E34" s="5">
        <f t="shared" si="10"/>
        <v>0</v>
      </c>
      <c r="F34" s="5">
        <f t="shared" si="10"/>
        <v>0</v>
      </c>
      <c r="G34" s="5">
        <f t="shared" si="10"/>
        <v>0</v>
      </c>
      <c r="H34" s="5">
        <f t="shared" si="10"/>
        <v>0</v>
      </c>
      <c r="I34" s="5">
        <f t="shared" si="10"/>
        <v>0</v>
      </c>
      <c r="J34" s="5">
        <f t="shared" ref="J34:K34" si="11">SUM(J5)</f>
        <v>0</v>
      </c>
      <c r="K34" s="5">
        <f t="shared" si="11"/>
        <v>0</v>
      </c>
    </row>
    <row r="35" spans="1:12" x14ac:dyDescent="0.25">
      <c r="A35" s="36" t="s">
        <v>8</v>
      </c>
      <c r="B35" s="5">
        <f t="shared" ref="B35:I35" si="12">SUM(B6,B21)</f>
        <v>587</v>
      </c>
      <c r="C35" s="5">
        <f t="shared" si="12"/>
        <v>574</v>
      </c>
      <c r="D35" s="5">
        <f t="shared" si="12"/>
        <v>569</v>
      </c>
      <c r="E35" s="5">
        <f t="shared" si="12"/>
        <v>559</v>
      </c>
      <c r="F35" s="5">
        <f t="shared" si="12"/>
        <v>553</v>
      </c>
      <c r="G35" s="5">
        <f t="shared" si="12"/>
        <v>543</v>
      </c>
      <c r="H35" s="5">
        <f t="shared" si="12"/>
        <v>523</v>
      </c>
      <c r="I35" s="5">
        <f t="shared" si="12"/>
        <v>507</v>
      </c>
      <c r="J35" s="5">
        <f t="shared" ref="J35:K35" si="13">SUM(J6,J21)</f>
        <v>506</v>
      </c>
      <c r="K35" s="5">
        <f t="shared" si="13"/>
        <v>512</v>
      </c>
    </row>
    <row r="36" spans="1:12" x14ac:dyDescent="0.25">
      <c r="A36" s="36" t="s">
        <v>9</v>
      </c>
      <c r="B36" s="5">
        <f t="shared" ref="B36:I36" si="14">SUM(B7,B22)</f>
        <v>81</v>
      </c>
      <c r="C36" s="5">
        <f t="shared" si="14"/>
        <v>81</v>
      </c>
      <c r="D36" s="5">
        <f t="shared" si="14"/>
        <v>75</v>
      </c>
      <c r="E36" s="5">
        <f t="shared" si="14"/>
        <v>76</v>
      </c>
      <c r="F36" s="5">
        <f t="shared" si="14"/>
        <v>79</v>
      </c>
      <c r="G36" s="5">
        <f t="shared" si="14"/>
        <v>80</v>
      </c>
      <c r="H36" s="5">
        <f t="shared" si="14"/>
        <v>84</v>
      </c>
      <c r="I36" s="5">
        <f t="shared" si="14"/>
        <v>84</v>
      </c>
      <c r="J36" s="5">
        <f t="shared" ref="J36:K36" si="15">SUM(J7,J22)</f>
        <v>88</v>
      </c>
      <c r="K36" s="5">
        <f t="shared" si="15"/>
        <v>91</v>
      </c>
    </row>
    <row r="37" spans="1:12" x14ac:dyDescent="0.25">
      <c r="A37" s="36" t="s">
        <v>18</v>
      </c>
      <c r="B37" s="5">
        <f t="shared" ref="B37:I37" si="16">SUM(B8,B23)</f>
        <v>58</v>
      </c>
      <c r="C37" s="5">
        <f t="shared" si="16"/>
        <v>57</v>
      </c>
      <c r="D37" s="5">
        <f t="shared" si="16"/>
        <v>61</v>
      </c>
      <c r="E37" s="5">
        <f t="shared" si="16"/>
        <v>58</v>
      </c>
      <c r="F37" s="5">
        <f t="shared" si="16"/>
        <v>59</v>
      </c>
      <c r="G37" s="5">
        <f t="shared" si="16"/>
        <v>59</v>
      </c>
      <c r="H37" s="5">
        <f t="shared" si="16"/>
        <v>59</v>
      </c>
      <c r="I37" s="5">
        <f t="shared" si="16"/>
        <v>55</v>
      </c>
      <c r="J37" s="5">
        <f t="shared" ref="J37:K37" si="17">SUM(J8,J23)</f>
        <v>53</v>
      </c>
      <c r="K37" s="5">
        <f t="shared" si="17"/>
        <v>50</v>
      </c>
    </row>
    <row r="38" spans="1:12" x14ac:dyDescent="0.25">
      <c r="A38" s="36" t="s">
        <v>19</v>
      </c>
      <c r="B38" s="5">
        <f t="shared" ref="B38:I38" si="18">SUM(B9,B24)</f>
        <v>73</v>
      </c>
      <c r="C38" s="5">
        <f t="shared" si="18"/>
        <v>68</v>
      </c>
      <c r="D38" s="5">
        <f t="shared" si="18"/>
        <v>62</v>
      </c>
      <c r="E38" s="5">
        <f t="shared" si="18"/>
        <v>68</v>
      </c>
      <c r="F38" s="5">
        <f t="shared" si="18"/>
        <v>63</v>
      </c>
      <c r="G38" s="5">
        <f t="shared" si="18"/>
        <v>66</v>
      </c>
      <c r="H38" s="5">
        <f t="shared" si="18"/>
        <v>68</v>
      </c>
      <c r="I38" s="5">
        <f t="shared" si="18"/>
        <v>65</v>
      </c>
      <c r="J38" s="5">
        <f t="shared" ref="J38:K38" si="19">SUM(J9,J24)</f>
        <v>66</v>
      </c>
      <c r="K38" s="5">
        <f t="shared" si="19"/>
        <v>66</v>
      </c>
    </row>
    <row r="39" spans="1:12" x14ac:dyDescent="0.25">
      <c r="A39" s="36" t="s">
        <v>10</v>
      </c>
      <c r="B39" s="5">
        <f t="shared" ref="B39:I39" si="20">SUM(B10,B25)</f>
        <v>95</v>
      </c>
      <c r="C39" s="5">
        <f t="shared" si="20"/>
        <v>95</v>
      </c>
      <c r="D39" s="5">
        <f t="shared" si="20"/>
        <v>94</v>
      </c>
      <c r="E39" s="5">
        <f t="shared" si="20"/>
        <v>95</v>
      </c>
      <c r="F39" s="5">
        <f t="shared" si="20"/>
        <v>97</v>
      </c>
      <c r="G39" s="5">
        <f t="shared" si="20"/>
        <v>94</v>
      </c>
      <c r="H39" s="5">
        <f t="shared" si="20"/>
        <v>97</v>
      </c>
      <c r="I39" s="5">
        <f t="shared" si="20"/>
        <v>95</v>
      </c>
      <c r="J39" s="5">
        <f t="shared" ref="J39:K39" si="21">SUM(J10,J25)</f>
        <v>96</v>
      </c>
      <c r="K39" s="5">
        <f t="shared" si="21"/>
        <v>95</v>
      </c>
    </row>
    <row r="40" spans="1:12" x14ac:dyDescent="0.25">
      <c r="A40" s="36" t="s">
        <v>11</v>
      </c>
      <c r="B40" s="5">
        <f t="shared" ref="B40:I40" si="22">SUM(B11,B26)</f>
        <v>31</v>
      </c>
      <c r="C40" s="5">
        <f t="shared" si="22"/>
        <v>32</v>
      </c>
      <c r="D40" s="5">
        <f t="shared" si="22"/>
        <v>33</v>
      </c>
      <c r="E40" s="5">
        <f t="shared" si="22"/>
        <v>31</v>
      </c>
      <c r="F40" s="5">
        <f t="shared" si="22"/>
        <v>31</v>
      </c>
      <c r="G40" s="5">
        <f t="shared" si="22"/>
        <v>29</v>
      </c>
      <c r="H40" s="5">
        <f t="shared" si="22"/>
        <v>31</v>
      </c>
      <c r="I40" s="5">
        <f t="shared" si="22"/>
        <v>26</v>
      </c>
      <c r="J40" s="5">
        <f t="shared" ref="J40:K40" si="23">SUM(J11,J26)</f>
        <v>28</v>
      </c>
      <c r="K40" s="5">
        <f t="shared" si="23"/>
        <v>25</v>
      </c>
    </row>
    <row r="41" spans="1:12" x14ac:dyDescent="0.25">
      <c r="A41" s="36" t="s">
        <v>12</v>
      </c>
      <c r="B41" s="5">
        <f t="shared" ref="B41:I41" si="24">SUM(B12,B27)</f>
        <v>469</v>
      </c>
      <c r="C41" s="5">
        <f t="shared" si="24"/>
        <v>471</v>
      </c>
      <c r="D41" s="5">
        <f t="shared" si="24"/>
        <v>463</v>
      </c>
      <c r="E41" s="5">
        <f t="shared" si="24"/>
        <v>466</v>
      </c>
      <c r="F41" s="5">
        <f t="shared" si="24"/>
        <v>454</v>
      </c>
      <c r="G41" s="5">
        <f t="shared" si="24"/>
        <v>453</v>
      </c>
      <c r="H41" s="5">
        <f t="shared" si="24"/>
        <v>451</v>
      </c>
      <c r="I41" s="5">
        <f t="shared" si="24"/>
        <v>449</v>
      </c>
      <c r="J41" s="5">
        <f t="shared" ref="J41:K41" si="25">SUM(J12,J27)</f>
        <v>452</v>
      </c>
      <c r="K41" s="5">
        <f t="shared" si="25"/>
        <v>444</v>
      </c>
    </row>
    <row r="42" spans="1:12" x14ac:dyDescent="0.25">
      <c r="A42" s="36" t="s">
        <v>13</v>
      </c>
      <c r="B42" s="5">
        <f t="shared" ref="B42:I42" si="26">SUM(B13,B28)</f>
        <v>28</v>
      </c>
      <c r="C42" s="5">
        <f t="shared" si="26"/>
        <v>30</v>
      </c>
      <c r="D42" s="5">
        <f t="shared" si="26"/>
        <v>29</v>
      </c>
      <c r="E42" s="5">
        <f t="shared" si="26"/>
        <v>31</v>
      </c>
      <c r="F42" s="5">
        <f t="shared" si="26"/>
        <v>31</v>
      </c>
      <c r="G42" s="5">
        <f t="shared" si="26"/>
        <v>29</v>
      </c>
      <c r="H42" s="5">
        <f t="shared" si="26"/>
        <v>31</v>
      </c>
      <c r="I42" s="5">
        <f t="shared" si="26"/>
        <v>33</v>
      </c>
      <c r="J42" s="5">
        <f t="shared" ref="J42:K42" si="27">SUM(J13,J28)</f>
        <v>35</v>
      </c>
      <c r="K42" s="5">
        <f t="shared" si="27"/>
        <v>34</v>
      </c>
    </row>
    <row r="43" spans="1:12" x14ac:dyDescent="0.25">
      <c r="A43" s="36" t="s">
        <v>14</v>
      </c>
      <c r="B43" s="5">
        <f t="shared" ref="B43:I43" si="28">SUM(B14,B29)</f>
        <v>29</v>
      </c>
      <c r="C43" s="5">
        <f t="shared" si="28"/>
        <v>30</v>
      </c>
      <c r="D43" s="5">
        <f t="shared" si="28"/>
        <v>29</v>
      </c>
      <c r="E43" s="5">
        <f t="shared" si="28"/>
        <v>25</v>
      </c>
      <c r="F43" s="5">
        <f t="shared" si="28"/>
        <v>25</v>
      </c>
      <c r="G43" s="5">
        <f t="shared" si="28"/>
        <v>26</v>
      </c>
      <c r="H43" s="5">
        <f t="shared" si="28"/>
        <v>26</v>
      </c>
      <c r="I43" s="5">
        <f t="shared" si="28"/>
        <v>26</v>
      </c>
      <c r="J43" s="5">
        <f t="shared" ref="J43:K43" si="29">SUM(J14,J29)</f>
        <v>29</v>
      </c>
      <c r="K43" s="5">
        <f t="shared" si="29"/>
        <v>28</v>
      </c>
    </row>
    <row r="44" spans="1:12" x14ac:dyDescent="0.25">
      <c r="A44" s="36" t="s">
        <v>15</v>
      </c>
      <c r="B44" s="5">
        <f t="shared" ref="B44:I44" si="30">SUM(B15,B30)</f>
        <v>61</v>
      </c>
      <c r="C44" s="5">
        <f t="shared" si="30"/>
        <v>61</v>
      </c>
      <c r="D44" s="5">
        <f t="shared" si="30"/>
        <v>62</v>
      </c>
      <c r="E44" s="5">
        <f t="shared" si="30"/>
        <v>60</v>
      </c>
      <c r="F44" s="5">
        <f t="shared" si="30"/>
        <v>58</v>
      </c>
      <c r="G44" s="5">
        <f t="shared" si="30"/>
        <v>56</v>
      </c>
      <c r="H44" s="5">
        <f t="shared" si="30"/>
        <v>54</v>
      </c>
      <c r="I44" s="5">
        <f t="shared" si="30"/>
        <v>55</v>
      </c>
      <c r="J44" s="5">
        <f t="shared" ref="J44:K44" si="31">SUM(J15,J30)</f>
        <v>56</v>
      </c>
      <c r="K44" s="5">
        <f t="shared" si="31"/>
        <v>56</v>
      </c>
      <c r="L44" s="2"/>
    </row>
    <row r="45" spans="1:12" x14ac:dyDescent="0.25">
      <c r="A45" s="37" t="s">
        <v>16</v>
      </c>
      <c r="B45" s="14">
        <f t="shared" ref="B45:I45" si="32">SUM(B16,B31)</f>
        <v>16</v>
      </c>
      <c r="C45" s="14">
        <f t="shared" si="32"/>
        <v>17</v>
      </c>
      <c r="D45" s="14">
        <f t="shared" si="32"/>
        <v>17</v>
      </c>
      <c r="E45" s="14">
        <f t="shared" si="32"/>
        <v>16</v>
      </c>
      <c r="F45" s="14">
        <f t="shared" si="32"/>
        <v>13</v>
      </c>
      <c r="G45" s="14">
        <f t="shared" si="32"/>
        <v>12</v>
      </c>
      <c r="H45" s="14">
        <f t="shared" si="32"/>
        <v>12</v>
      </c>
      <c r="I45" s="14">
        <f t="shared" si="32"/>
        <v>12</v>
      </c>
      <c r="J45" s="14">
        <f t="shared" ref="J45:K45" si="33">SUM(J16,J31)</f>
        <v>15</v>
      </c>
      <c r="K45" s="14">
        <f t="shared" si="33"/>
        <v>16</v>
      </c>
      <c r="L45" s="2"/>
    </row>
    <row r="46" spans="1:12" x14ac:dyDescent="0.25">
      <c r="A46" s="6"/>
      <c r="B46" s="5"/>
      <c r="C46" s="5"/>
      <c r="D46" s="5"/>
      <c r="E46" s="5"/>
      <c r="F46" s="5"/>
      <c r="G46" s="5"/>
      <c r="H46" s="5"/>
      <c r="I46" s="5"/>
      <c r="J46" s="5"/>
      <c r="K46" s="13" t="s">
        <v>91</v>
      </c>
      <c r="L46" s="2"/>
    </row>
    <row r="47" spans="1:12" ht="15" customHeight="1" x14ac:dyDescent="0.25">
      <c r="A47" s="39" t="s">
        <v>92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2"/>
    </row>
    <row r="48" spans="1:12" ht="4.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2"/>
    </row>
    <row r="49" spans="1:12" ht="12.75" customHeight="1" x14ac:dyDescent="0.25">
      <c r="A49" s="3" t="s">
        <v>106</v>
      </c>
      <c r="B49" s="3">
        <f t="shared" ref="B49:C49" si="34">B3</f>
        <v>2016</v>
      </c>
      <c r="C49" s="3">
        <f t="shared" si="34"/>
        <v>2017</v>
      </c>
      <c r="D49" s="3">
        <f>D3</f>
        <v>2018</v>
      </c>
      <c r="E49" s="3">
        <f>E3</f>
        <v>2019</v>
      </c>
      <c r="F49" s="3">
        <f t="shared" ref="F49:J49" si="35">F3</f>
        <v>2020</v>
      </c>
      <c r="G49" s="3">
        <f t="shared" si="35"/>
        <v>2021</v>
      </c>
      <c r="H49" s="3">
        <f t="shared" si="35"/>
        <v>2022</v>
      </c>
      <c r="I49" s="3">
        <f t="shared" si="35"/>
        <v>2023</v>
      </c>
      <c r="J49" s="3">
        <f t="shared" si="35"/>
        <v>2024</v>
      </c>
      <c r="K49" s="3">
        <f t="shared" ref="K49" si="36">K3</f>
        <v>2025</v>
      </c>
      <c r="L49" s="2"/>
    </row>
    <row r="50" spans="1:12" ht="12.75" customHeight="1" x14ac:dyDescent="0.25">
      <c r="A50" s="4" t="s">
        <v>3</v>
      </c>
      <c r="B50" s="11">
        <f t="shared" ref="B50:H50" si="37">SUM(B51:B60)</f>
        <v>793</v>
      </c>
      <c r="C50" s="11">
        <f t="shared" si="37"/>
        <v>847</v>
      </c>
      <c r="D50" s="11">
        <f t="shared" si="37"/>
        <v>891</v>
      </c>
      <c r="E50" s="11">
        <f t="shared" si="37"/>
        <v>937</v>
      </c>
      <c r="F50" s="11">
        <f t="shared" si="37"/>
        <v>957</v>
      </c>
      <c r="G50" s="11">
        <f t="shared" si="37"/>
        <v>992</v>
      </c>
      <c r="H50" s="11">
        <f t="shared" si="37"/>
        <v>1012</v>
      </c>
      <c r="I50" s="11">
        <f t="shared" ref="I50:J50" si="38">SUM(I51:I60)</f>
        <v>1073</v>
      </c>
      <c r="J50" s="11">
        <f t="shared" si="38"/>
        <v>1064</v>
      </c>
      <c r="K50" s="11">
        <f t="shared" ref="K50" si="39">SUM(K51:K60)</f>
        <v>1143</v>
      </c>
      <c r="L50" s="2"/>
    </row>
    <row r="51" spans="1:12" ht="12.75" customHeight="1" x14ac:dyDescent="0.25">
      <c r="A51" s="36" t="s">
        <v>8</v>
      </c>
      <c r="B51" s="5">
        <v>19</v>
      </c>
      <c r="C51" s="5">
        <v>20</v>
      </c>
      <c r="D51" s="5">
        <v>18</v>
      </c>
      <c r="E51" s="5">
        <v>19</v>
      </c>
      <c r="F51" s="5">
        <v>16</v>
      </c>
      <c r="G51" s="5">
        <v>18</v>
      </c>
      <c r="H51" s="5">
        <v>17</v>
      </c>
      <c r="I51" s="5">
        <v>19</v>
      </c>
      <c r="J51" s="5">
        <v>23</v>
      </c>
      <c r="K51" s="5">
        <v>21</v>
      </c>
      <c r="L51" s="2"/>
    </row>
    <row r="52" spans="1:12" ht="12.75" customHeight="1" x14ac:dyDescent="0.25">
      <c r="A52" s="36" t="s">
        <v>9</v>
      </c>
      <c r="B52" s="5">
        <v>2</v>
      </c>
      <c r="C52" s="5">
        <v>3</v>
      </c>
      <c r="D52" s="5">
        <v>2</v>
      </c>
      <c r="E52" s="5">
        <v>2</v>
      </c>
      <c r="F52" s="5">
        <v>2</v>
      </c>
      <c r="G52" s="5">
        <v>2</v>
      </c>
      <c r="H52" s="5">
        <v>2</v>
      </c>
      <c r="I52" s="5">
        <v>2</v>
      </c>
      <c r="J52" s="5">
        <v>4</v>
      </c>
      <c r="K52" s="5">
        <v>5</v>
      </c>
      <c r="L52" s="2"/>
    </row>
    <row r="53" spans="1:12" ht="12.75" customHeight="1" x14ac:dyDescent="0.25">
      <c r="A53" s="36" t="s">
        <v>18</v>
      </c>
      <c r="B53" s="5">
        <v>47</v>
      </c>
      <c r="C53" s="5">
        <v>51</v>
      </c>
      <c r="D53" s="5">
        <v>52</v>
      </c>
      <c r="E53" s="5">
        <v>54</v>
      </c>
      <c r="F53" s="5">
        <v>50</v>
      </c>
      <c r="G53" s="5">
        <v>49</v>
      </c>
      <c r="H53" s="5">
        <v>48</v>
      </c>
      <c r="I53" s="5">
        <v>63</v>
      </c>
      <c r="J53" s="5">
        <v>63</v>
      </c>
      <c r="K53" s="5">
        <v>67</v>
      </c>
      <c r="L53" s="2"/>
    </row>
    <row r="54" spans="1:12" ht="12.75" customHeight="1" x14ac:dyDescent="0.25">
      <c r="A54" s="36" t="s">
        <v>19</v>
      </c>
      <c r="B54" s="5">
        <v>19</v>
      </c>
      <c r="C54" s="5">
        <v>21</v>
      </c>
      <c r="D54" s="5">
        <v>21</v>
      </c>
      <c r="E54" s="5">
        <v>20</v>
      </c>
      <c r="F54" s="5">
        <v>20</v>
      </c>
      <c r="G54" s="5">
        <v>20</v>
      </c>
      <c r="H54" s="5">
        <v>22</v>
      </c>
      <c r="I54" s="5">
        <v>24</v>
      </c>
      <c r="J54" s="5">
        <v>27</v>
      </c>
      <c r="K54" s="5">
        <v>28</v>
      </c>
      <c r="L54" s="2"/>
    </row>
    <row r="55" spans="1:12" ht="12.75" customHeight="1" x14ac:dyDescent="0.25">
      <c r="A55" s="36" t="s">
        <v>10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2"/>
    </row>
    <row r="56" spans="1:12" ht="12.75" customHeight="1" x14ac:dyDescent="0.25">
      <c r="A56" s="36" t="s">
        <v>11</v>
      </c>
      <c r="B56" s="5">
        <v>4</v>
      </c>
      <c r="C56" s="5">
        <v>5</v>
      </c>
      <c r="D56" s="5">
        <v>6</v>
      </c>
      <c r="E56" s="5">
        <v>5</v>
      </c>
      <c r="F56" s="5">
        <v>6</v>
      </c>
      <c r="G56" s="5">
        <v>6</v>
      </c>
      <c r="H56" s="5">
        <v>6</v>
      </c>
      <c r="I56" s="5">
        <v>6</v>
      </c>
      <c r="J56" s="5">
        <v>7</v>
      </c>
      <c r="K56" s="5">
        <v>7</v>
      </c>
      <c r="L56" s="2"/>
    </row>
    <row r="57" spans="1:12" ht="12.75" customHeight="1" x14ac:dyDescent="0.25">
      <c r="A57" s="36" t="s">
        <v>12</v>
      </c>
      <c r="B57" s="5">
        <v>627</v>
      </c>
      <c r="C57" s="5">
        <v>674</v>
      </c>
      <c r="D57" s="5">
        <v>717</v>
      </c>
      <c r="E57" s="5">
        <v>762</v>
      </c>
      <c r="F57" s="5">
        <v>789</v>
      </c>
      <c r="G57" s="5">
        <v>825</v>
      </c>
      <c r="H57" s="5">
        <v>847</v>
      </c>
      <c r="I57" s="5">
        <v>891</v>
      </c>
      <c r="J57" s="5">
        <v>880</v>
      </c>
      <c r="K57" s="5">
        <v>956</v>
      </c>
      <c r="L57" s="2"/>
    </row>
    <row r="58" spans="1:12" ht="12.75" customHeight="1" x14ac:dyDescent="0.25">
      <c r="A58" s="36" t="s">
        <v>13</v>
      </c>
      <c r="B58" s="5">
        <v>23</v>
      </c>
      <c r="C58" s="5">
        <v>23</v>
      </c>
      <c r="D58" s="5">
        <v>25</v>
      </c>
      <c r="E58" s="5">
        <v>29</v>
      </c>
      <c r="F58" s="5">
        <v>30</v>
      </c>
      <c r="G58" s="5">
        <v>31</v>
      </c>
      <c r="H58" s="5">
        <v>28</v>
      </c>
      <c r="I58" s="5">
        <v>28</v>
      </c>
      <c r="J58" s="5">
        <v>29</v>
      </c>
      <c r="K58" s="5">
        <v>28</v>
      </c>
      <c r="L58" s="2"/>
    </row>
    <row r="59" spans="1:12" ht="12.75" customHeight="1" x14ac:dyDescent="0.25">
      <c r="A59" s="36" t="s">
        <v>14</v>
      </c>
      <c r="B59" s="5">
        <v>38</v>
      </c>
      <c r="C59" s="5">
        <v>36</v>
      </c>
      <c r="D59" s="5">
        <v>36</v>
      </c>
      <c r="E59" s="5">
        <v>34</v>
      </c>
      <c r="F59" s="5">
        <v>33</v>
      </c>
      <c r="G59" s="5">
        <v>31</v>
      </c>
      <c r="H59" s="5">
        <v>31</v>
      </c>
      <c r="I59" s="5">
        <v>29</v>
      </c>
      <c r="J59" s="5">
        <v>21</v>
      </c>
      <c r="K59" s="5">
        <v>20</v>
      </c>
      <c r="L59" s="2"/>
    </row>
    <row r="60" spans="1:12" ht="12.75" customHeight="1" x14ac:dyDescent="0.25">
      <c r="A60" s="37" t="s">
        <v>15</v>
      </c>
      <c r="B60" s="14">
        <v>14</v>
      </c>
      <c r="C60" s="14">
        <v>14</v>
      </c>
      <c r="D60" s="14">
        <v>14</v>
      </c>
      <c r="E60" s="14">
        <v>12</v>
      </c>
      <c r="F60" s="14">
        <v>11</v>
      </c>
      <c r="G60" s="14">
        <v>10</v>
      </c>
      <c r="H60" s="14">
        <v>11</v>
      </c>
      <c r="I60" s="14">
        <v>11</v>
      </c>
      <c r="J60" s="14">
        <v>10</v>
      </c>
      <c r="K60" s="14">
        <v>11</v>
      </c>
      <c r="L60" s="2"/>
    </row>
    <row r="61" spans="1:12" ht="12.75" customHeight="1" x14ac:dyDescent="0.25">
      <c r="A61" s="4" t="s">
        <v>4</v>
      </c>
      <c r="B61" s="11">
        <f t="shared" ref="B61:I61" si="40">SUM(B62:B75)</f>
        <v>3151</v>
      </c>
      <c r="C61" s="11">
        <f t="shared" si="40"/>
        <v>3326</v>
      </c>
      <c r="D61" s="11">
        <f t="shared" si="40"/>
        <v>3450</v>
      </c>
      <c r="E61" s="11">
        <f t="shared" si="40"/>
        <v>3553</v>
      </c>
      <c r="F61" s="11">
        <f t="shared" si="40"/>
        <v>3484</v>
      </c>
      <c r="G61" s="11">
        <f t="shared" si="40"/>
        <v>3549</v>
      </c>
      <c r="H61" s="11">
        <f t="shared" si="40"/>
        <v>3523</v>
      </c>
      <c r="I61" s="11">
        <f t="shared" si="40"/>
        <v>3535</v>
      </c>
      <c r="J61" s="11">
        <f t="shared" ref="J61:K61" si="41">SUM(J62:J75)</f>
        <v>3690</v>
      </c>
      <c r="K61" s="11">
        <f t="shared" si="41"/>
        <v>3810</v>
      </c>
      <c r="L61" s="2"/>
    </row>
    <row r="62" spans="1:12" x14ac:dyDescent="0.25">
      <c r="A62" s="36" t="s">
        <v>6</v>
      </c>
      <c r="B62" s="5">
        <v>6</v>
      </c>
      <c r="C62" s="5">
        <v>2</v>
      </c>
      <c r="D62" s="5">
        <v>4</v>
      </c>
      <c r="E62" s="5">
        <v>3</v>
      </c>
      <c r="F62" s="5">
        <v>4</v>
      </c>
      <c r="G62" s="5">
        <v>4</v>
      </c>
      <c r="H62" s="5">
        <v>4</v>
      </c>
      <c r="I62" s="5">
        <v>1</v>
      </c>
      <c r="J62" s="5">
        <v>2</v>
      </c>
      <c r="K62" s="5">
        <v>1</v>
      </c>
      <c r="L62" s="2"/>
    </row>
    <row r="63" spans="1:12" x14ac:dyDescent="0.25">
      <c r="A63" s="36" t="s">
        <v>7</v>
      </c>
      <c r="B63" s="5">
        <v>5</v>
      </c>
      <c r="C63" s="5">
        <v>7</v>
      </c>
      <c r="D63" s="5">
        <v>6</v>
      </c>
      <c r="E63" s="5">
        <v>6</v>
      </c>
      <c r="F63" s="5">
        <v>8</v>
      </c>
      <c r="G63" s="5">
        <v>11</v>
      </c>
      <c r="H63" s="5">
        <v>8</v>
      </c>
      <c r="I63" s="5">
        <v>4</v>
      </c>
      <c r="J63" s="5">
        <v>0</v>
      </c>
      <c r="K63" s="5">
        <v>0</v>
      </c>
      <c r="L63" s="2"/>
    </row>
    <row r="64" spans="1:12" x14ac:dyDescent="0.25">
      <c r="A64" s="36" t="s">
        <v>8</v>
      </c>
      <c r="B64" s="5">
        <v>699</v>
      </c>
      <c r="C64" s="5">
        <v>687</v>
      </c>
      <c r="D64" s="5">
        <v>730</v>
      </c>
      <c r="E64" s="5">
        <v>730</v>
      </c>
      <c r="F64" s="5">
        <v>652</v>
      </c>
      <c r="G64" s="5">
        <v>660</v>
      </c>
      <c r="H64" s="5">
        <v>591</v>
      </c>
      <c r="I64" s="5">
        <v>646</v>
      </c>
      <c r="J64" s="5">
        <v>699</v>
      </c>
      <c r="K64" s="5">
        <v>727</v>
      </c>
      <c r="L64" s="2"/>
    </row>
    <row r="65" spans="1:12" x14ac:dyDescent="0.25">
      <c r="A65" s="36" t="s">
        <v>9</v>
      </c>
      <c r="B65" s="5">
        <v>183</v>
      </c>
      <c r="C65" s="5">
        <v>174</v>
      </c>
      <c r="D65" s="5">
        <v>158</v>
      </c>
      <c r="E65" s="5">
        <v>185</v>
      </c>
      <c r="F65" s="5">
        <v>192</v>
      </c>
      <c r="G65" s="5">
        <v>196</v>
      </c>
      <c r="H65" s="5">
        <v>202</v>
      </c>
      <c r="I65" s="5">
        <v>222</v>
      </c>
      <c r="J65" s="5">
        <v>245</v>
      </c>
      <c r="K65" s="5">
        <v>228</v>
      </c>
      <c r="L65" s="2"/>
    </row>
    <row r="66" spans="1:12" x14ac:dyDescent="0.25">
      <c r="A66" s="36" t="s">
        <v>18</v>
      </c>
      <c r="B66" s="5">
        <v>271</v>
      </c>
      <c r="C66" s="5">
        <v>281</v>
      </c>
      <c r="D66" s="5">
        <v>278</v>
      </c>
      <c r="E66" s="5">
        <v>273</v>
      </c>
      <c r="F66" s="5">
        <v>269</v>
      </c>
      <c r="G66" s="5">
        <v>262</v>
      </c>
      <c r="H66" s="5">
        <v>261</v>
      </c>
      <c r="I66" s="5">
        <v>262</v>
      </c>
      <c r="J66" s="5">
        <v>266</v>
      </c>
      <c r="K66" s="5">
        <v>281</v>
      </c>
      <c r="L66" s="2"/>
    </row>
    <row r="67" spans="1:12" x14ac:dyDescent="0.25">
      <c r="A67" s="36" t="s">
        <v>19</v>
      </c>
      <c r="B67" s="5">
        <v>147</v>
      </c>
      <c r="C67" s="5">
        <v>146</v>
      </c>
      <c r="D67" s="5">
        <v>176</v>
      </c>
      <c r="E67" s="5">
        <v>186</v>
      </c>
      <c r="F67" s="5">
        <v>180</v>
      </c>
      <c r="G67" s="5">
        <v>192</v>
      </c>
      <c r="H67" s="5">
        <v>206</v>
      </c>
      <c r="I67" s="5">
        <v>204</v>
      </c>
      <c r="J67" s="5">
        <v>196</v>
      </c>
      <c r="K67" s="5">
        <v>199</v>
      </c>
      <c r="L67" s="2"/>
    </row>
    <row r="68" spans="1:12" x14ac:dyDescent="0.25">
      <c r="A68" s="36" t="s">
        <v>10</v>
      </c>
      <c r="B68" s="5">
        <v>62</v>
      </c>
      <c r="C68" s="5">
        <v>48</v>
      </c>
      <c r="D68" s="5">
        <v>53</v>
      </c>
      <c r="E68" s="5">
        <v>52</v>
      </c>
      <c r="F68" s="5">
        <v>52</v>
      </c>
      <c r="G68" s="5">
        <v>41</v>
      </c>
      <c r="H68" s="5">
        <v>37</v>
      </c>
      <c r="I68" s="5">
        <v>36</v>
      </c>
      <c r="J68" s="5">
        <v>47</v>
      </c>
      <c r="K68" s="5">
        <v>47</v>
      </c>
      <c r="L68" s="2"/>
    </row>
    <row r="69" spans="1:12" x14ac:dyDescent="0.25">
      <c r="A69" s="36" t="s">
        <v>11</v>
      </c>
      <c r="B69" s="5">
        <v>54</v>
      </c>
      <c r="C69" s="5">
        <v>59</v>
      </c>
      <c r="D69" s="5">
        <v>58</v>
      </c>
      <c r="E69" s="5">
        <v>57</v>
      </c>
      <c r="F69" s="5">
        <v>67</v>
      </c>
      <c r="G69" s="5">
        <v>72</v>
      </c>
      <c r="H69" s="5">
        <v>86</v>
      </c>
      <c r="I69" s="5">
        <v>82</v>
      </c>
      <c r="J69" s="5">
        <v>97</v>
      </c>
      <c r="K69" s="5">
        <v>105</v>
      </c>
      <c r="L69" s="2"/>
    </row>
    <row r="70" spans="1:12" x14ac:dyDescent="0.25">
      <c r="A70" s="36" t="s">
        <v>12</v>
      </c>
      <c r="B70" s="5">
        <v>810</v>
      </c>
      <c r="C70" s="5">
        <v>958</v>
      </c>
      <c r="D70" s="5">
        <v>997</v>
      </c>
      <c r="E70" s="5">
        <v>1064</v>
      </c>
      <c r="F70" s="5">
        <v>1056</v>
      </c>
      <c r="G70" s="5">
        <v>1076</v>
      </c>
      <c r="H70" s="5">
        <v>1101</v>
      </c>
      <c r="I70" s="5">
        <v>1054</v>
      </c>
      <c r="J70" s="5">
        <v>1141</v>
      </c>
      <c r="K70" s="5">
        <v>1230</v>
      </c>
      <c r="L70" s="2"/>
    </row>
    <row r="71" spans="1:12" x14ac:dyDescent="0.25">
      <c r="A71" s="36" t="s">
        <v>13</v>
      </c>
      <c r="B71" s="5">
        <v>121</v>
      </c>
      <c r="C71" s="5">
        <v>120</v>
      </c>
      <c r="D71" s="5">
        <v>136</v>
      </c>
      <c r="E71" s="5">
        <v>135</v>
      </c>
      <c r="F71" s="5">
        <v>143</v>
      </c>
      <c r="G71" s="5">
        <v>143</v>
      </c>
      <c r="H71" s="5">
        <v>133</v>
      </c>
      <c r="I71" s="5">
        <v>147</v>
      </c>
      <c r="J71" s="5">
        <v>150</v>
      </c>
      <c r="K71" s="5">
        <v>144</v>
      </c>
      <c r="L71" s="2"/>
    </row>
    <row r="72" spans="1:12" x14ac:dyDescent="0.25">
      <c r="A72" s="36" t="s">
        <v>14</v>
      </c>
      <c r="B72" s="5">
        <v>499</v>
      </c>
      <c r="C72" s="5">
        <v>564</v>
      </c>
      <c r="D72" s="5">
        <v>545</v>
      </c>
      <c r="E72" s="5">
        <v>507</v>
      </c>
      <c r="F72" s="5">
        <v>520</v>
      </c>
      <c r="G72" s="5">
        <v>524</v>
      </c>
      <c r="H72" s="5">
        <v>529</v>
      </c>
      <c r="I72" s="5">
        <v>522</v>
      </c>
      <c r="J72" s="5">
        <v>508</v>
      </c>
      <c r="K72" s="5">
        <v>517</v>
      </c>
      <c r="L72" s="2"/>
    </row>
    <row r="73" spans="1:12" x14ac:dyDescent="0.25">
      <c r="A73" s="36" t="s">
        <v>15</v>
      </c>
      <c r="B73" s="5">
        <v>95</v>
      </c>
      <c r="C73" s="5">
        <v>92</v>
      </c>
      <c r="D73" s="5">
        <v>95</v>
      </c>
      <c r="E73" s="5">
        <v>108</v>
      </c>
      <c r="F73" s="5">
        <v>105</v>
      </c>
      <c r="G73" s="5">
        <v>121</v>
      </c>
      <c r="H73" s="5">
        <v>126</v>
      </c>
      <c r="I73" s="5">
        <v>120</v>
      </c>
      <c r="J73" s="5">
        <v>115</v>
      </c>
      <c r="K73" s="5">
        <v>108</v>
      </c>
      <c r="L73" s="2"/>
    </row>
    <row r="74" spans="1:12" x14ac:dyDescent="0.25">
      <c r="A74" s="36" t="s">
        <v>16</v>
      </c>
      <c r="B74" s="5">
        <v>29</v>
      </c>
      <c r="C74" s="5">
        <v>27</v>
      </c>
      <c r="D74" s="5">
        <v>29</v>
      </c>
      <c r="E74" s="5">
        <v>32</v>
      </c>
      <c r="F74" s="5">
        <v>29</v>
      </c>
      <c r="G74" s="5">
        <v>45</v>
      </c>
      <c r="H74" s="5">
        <v>44</v>
      </c>
      <c r="I74" s="5">
        <v>38</v>
      </c>
      <c r="J74" s="5">
        <v>28</v>
      </c>
      <c r="K74" s="5">
        <v>28</v>
      </c>
      <c r="L74" s="2"/>
    </row>
    <row r="75" spans="1:12" x14ac:dyDescent="0.25">
      <c r="A75" s="37" t="s">
        <v>17</v>
      </c>
      <c r="B75" s="14">
        <v>170</v>
      </c>
      <c r="C75" s="14">
        <v>161</v>
      </c>
      <c r="D75" s="14">
        <v>185</v>
      </c>
      <c r="E75" s="14">
        <v>215</v>
      </c>
      <c r="F75" s="14">
        <v>207</v>
      </c>
      <c r="G75" s="14">
        <v>202</v>
      </c>
      <c r="H75" s="14">
        <v>195</v>
      </c>
      <c r="I75" s="14">
        <v>197</v>
      </c>
      <c r="J75" s="14">
        <v>196</v>
      </c>
      <c r="K75" s="14">
        <v>195</v>
      </c>
      <c r="L75" s="2"/>
    </row>
    <row r="76" spans="1:12" x14ac:dyDescent="0.25">
      <c r="A76" s="4" t="s">
        <v>0</v>
      </c>
      <c r="B76" s="11">
        <f t="shared" ref="B76:J76" si="42">SUM(B77:B90)</f>
        <v>5472</v>
      </c>
      <c r="C76" s="11">
        <f t="shared" si="42"/>
        <v>5689</v>
      </c>
      <c r="D76" s="11">
        <f t="shared" si="42"/>
        <v>5837</v>
      </c>
      <c r="E76" s="11">
        <f t="shared" si="42"/>
        <v>5975</v>
      </c>
      <c r="F76" s="11">
        <f t="shared" si="42"/>
        <v>5904</v>
      </c>
      <c r="G76" s="11">
        <f t="shared" si="42"/>
        <v>5988</v>
      </c>
      <c r="H76" s="11">
        <f t="shared" si="42"/>
        <v>5972</v>
      </c>
      <c r="I76" s="11">
        <f t="shared" si="42"/>
        <v>6015</v>
      </c>
      <c r="J76" s="11">
        <f t="shared" si="42"/>
        <v>6178</v>
      </c>
      <c r="K76" s="11">
        <f t="shared" ref="K76" si="43">SUM(K77:K90)</f>
        <v>6370</v>
      </c>
      <c r="L76" s="2"/>
    </row>
    <row r="77" spans="1:12" x14ac:dyDescent="0.25">
      <c r="A77" s="36" t="s">
        <v>6</v>
      </c>
      <c r="B77" s="5">
        <f t="shared" ref="B77:I77" si="44">SUM(B62,B19)</f>
        <v>6</v>
      </c>
      <c r="C77" s="5">
        <f t="shared" si="44"/>
        <v>2</v>
      </c>
      <c r="D77" s="5">
        <f t="shared" si="44"/>
        <v>4</v>
      </c>
      <c r="E77" s="5">
        <f t="shared" si="44"/>
        <v>3</v>
      </c>
      <c r="F77" s="5">
        <f t="shared" si="44"/>
        <v>4</v>
      </c>
      <c r="G77" s="5">
        <f t="shared" si="44"/>
        <v>4</v>
      </c>
      <c r="H77" s="5">
        <f t="shared" si="44"/>
        <v>4</v>
      </c>
      <c r="I77" s="5">
        <f t="shared" si="44"/>
        <v>1</v>
      </c>
      <c r="J77" s="5">
        <f t="shared" ref="J77:K77" si="45">SUM(J62,J19)</f>
        <v>2</v>
      </c>
      <c r="K77" s="5">
        <f t="shared" si="45"/>
        <v>1</v>
      </c>
      <c r="L77" s="2"/>
    </row>
    <row r="78" spans="1:12" x14ac:dyDescent="0.25">
      <c r="A78" s="36" t="s">
        <v>7</v>
      </c>
      <c r="B78" s="5">
        <f t="shared" ref="B78:G78" si="46">SUM(B63,B5)</f>
        <v>5</v>
      </c>
      <c r="C78" s="5">
        <f t="shared" si="46"/>
        <v>7</v>
      </c>
      <c r="D78" s="5">
        <f t="shared" si="46"/>
        <v>8</v>
      </c>
      <c r="E78" s="5">
        <f t="shared" si="46"/>
        <v>6</v>
      </c>
      <c r="F78" s="5">
        <f t="shared" si="46"/>
        <v>8</v>
      </c>
      <c r="G78" s="5">
        <f t="shared" si="46"/>
        <v>11</v>
      </c>
      <c r="H78" s="5">
        <f>SUM(H63,H20,H5)</f>
        <v>9</v>
      </c>
      <c r="I78" s="5">
        <f>SUM(I63,I20,I5)</f>
        <v>4</v>
      </c>
      <c r="J78" s="5">
        <f>SUM(J63,J20,J5)</f>
        <v>0</v>
      </c>
      <c r="K78" s="5">
        <f>SUM(K63,K20,K5)</f>
        <v>0</v>
      </c>
      <c r="L78" s="2"/>
    </row>
    <row r="79" spans="1:12" x14ac:dyDescent="0.25">
      <c r="A79" s="36" t="s">
        <v>8</v>
      </c>
      <c r="B79" s="5">
        <f t="shared" ref="B79:I79" si="47">SUM(B64,B51,B21,B6)</f>
        <v>1305</v>
      </c>
      <c r="C79" s="5">
        <f t="shared" si="47"/>
        <v>1281</v>
      </c>
      <c r="D79" s="5">
        <f t="shared" si="47"/>
        <v>1317</v>
      </c>
      <c r="E79" s="5">
        <f t="shared" si="47"/>
        <v>1308</v>
      </c>
      <c r="F79" s="5">
        <f t="shared" si="47"/>
        <v>1221</v>
      </c>
      <c r="G79" s="5">
        <f t="shared" si="47"/>
        <v>1221</v>
      </c>
      <c r="H79" s="5">
        <f t="shared" si="47"/>
        <v>1131</v>
      </c>
      <c r="I79" s="5">
        <f t="shared" si="47"/>
        <v>1172</v>
      </c>
      <c r="J79" s="5">
        <f t="shared" ref="J79:K79" si="48">SUM(J64,J51,J21,J6)</f>
        <v>1228</v>
      </c>
      <c r="K79" s="5">
        <f t="shared" si="48"/>
        <v>1260</v>
      </c>
      <c r="L79" s="2"/>
    </row>
    <row r="80" spans="1:12" x14ac:dyDescent="0.25">
      <c r="A80" s="36" t="s">
        <v>9</v>
      </c>
      <c r="B80" s="5">
        <f t="shared" ref="B80:I80" si="49">SUM(B65,B52,B22,B7)</f>
        <v>266</v>
      </c>
      <c r="C80" s="5">
        <f t="shared" si="49"/>
        <v>258</v>
      </c>
      <c r="D80" s="5">
        <f t="shared" si="49"/>
        <v>235</v>
      </c>
      <c r="E80" s="5">
        <f t="shared" si="49"/>
        <v>263</v>
      </c>
      <c r="F80" s="5">
        <f t="shared" si="49"/>
        <v>273</v>
      </c>
      <c r="G80" s="5">
        <f t="shared" si="49"/>
        <v>278</v>
      </c>
      <c r="H80" s="5">
        <f t="shared" si="49"/>
        <v>288</v>
      </c>
      <c r="I80" s="5">
        <f t="shared" si="49"/>
        <v>308</v>
      </c>
      <c r="J80" s="5">
        <f t="shared" ref="J80:K80" si="50">SUM(J65,J52,J22,J7)</f>
        <v>337</v>
      </c>
      <c r="K80" s="5">
        <f t="shared" si="50"/>
        <v>324</v>
      </c>
      <c r="L80" s="2"/>
    </row>
    <row r="81" spans="1:12" x14ac:dyDescent="0.25">
      <c r="A81" s="36" t="s">
        <v>18</v>
      </c>
      <c r="B81" s="5">
        <f t="shared" ref="B81:I81" si="51">SUM(B66,B53,B23,B8)</f>
        <v>376</v>
      </c>
      <c r="C81" s="5">
        <f t="shared" si="51"/>
        <v>389</v>
      </c>
      <c r="D81" s="5">
        <f t="shared" si="51"/>
        <v>391</v>
      </c>
      <c r="E81" s="5">
        <f t="shared" si="51"/>
        <v>385</v>
      </c>
      <c r="F81" s="5">
        <f t="shared" si="51"/>
        <v>378</v>
      </c>
      <c r="G81" s="5">
        <f t="shared" si="51"/>
        <v>370</v>
      </c>
      <c r="H81" s="5">
        <f t="shared" si="51"/>
        <v>368</v>
      </c>
      <c r="I81" s="5">
        <f t="shared" si="51"/>
        <v>380</v>
      </c>
      <c r="J81" s="5">
        <f t="shared" ref="J81:K81" si="52">SUM(J66,J53,J23,J8)</f>
        <v>382</v>
      </c>
      <c r="K81" s="5">
        <f t="shared" si="52"/>
        <v>398</v>
      </c>
      <c r="L81" s="2"/>
    </row>
    <row r="82" spans="1:12" x14ac:dyDescent="0.25">
      <c r="A82" s="36" t="s">
        <v>19</v>
      </c>
      <c r="B82" s="5">
        <f t="shared" ref="B82:I82" si="53">SUM(B67,B54,B24,B9)</f>
        <v>239</v>
      </c>
      <c r="C82" s="5">
        <f t="shared" si="53"/>
        <v>235</v>
      </c>
      <c r="D82" s="5">
        <f t="shared" si="53"/>
        <v>259</v>
      </c>
      <c r="E82" s="5">
        <f t="shared" si="53"/>
        <v>274</v>
      </c>
      <c r="F82" s="5">
        <f t="shared" si="53"/>
        <v>263</v>
      </c>
      <c r="G82" s="5">
        <f t="shared" si="53"/>
        <v>278</v>
      </c>
      <c r="H82" s="5">
        <f t="shared" si="53"/>
        <v>296</v>
      </c>
      <c r="I82" s="5">
        <f t="shared" si="53"/>
        <v>293</v>
      </c>
      <c r="J82" s="5">
        <f t="shared" ref="J82:K82" si="54">SUM(J67,J54,J24,J9)</f>
        <v>289</v>
      </c>
      <c r="K82" s="5">
        <f t="shared" si="54"/>
        <v>293</v>
      </c>
      <c r="L82" s="2"/>
    </row>
    <row r="83" spans="1:12" x14ac:dyDescent="0.25">
      <c r="A83" s="36" t="s">
        <v>10</v>
      </c>
      <c r="B83" s="5">
        <f t="shared" ref="B83:I83" si="55">SUM(B68,B55,B25,B10)</f>
        <v>157</v>
      </c>
      <c r="C83" s="5">
        <f t="shared" si="55"/>
        <v>143</v>
      </c>
      <c r="D83" s="5">
        <f t="shared" si="55"/>
        <v>147</v>
      </c>
      <c r="E83" s="5">
        <f t="shared" si="55"/>
        <v>147</v>
      </c>
      <c r="F83" s="5">
        <f t="shared" si="55"/>
        <v>149</v>
      </c>
      <c r="G83" s="5">
        <f t="shared" si="55"/>
        <v>135</v>
      </c>
      <c r="H83" s="5">
        <f t="shared" si="55"/>
        <v>134</v>
      </c>
      <c r="I83" s="5">
        <f t="shared" si="55"/>
        <v>131</v>
      </c>
      <c r="J83" s="5">
        <f t="shared" ref="J83:K83" si="56">SUM(J68,J55,J25,J10)</f>
        <v>143</v>
      </c>
      <c r="K83" s="5">
        <f t="shared" si="56"/>
        <v>142</v>
      </c>
      <c r="L83" s="2"/>
    </row>
    <row r="84" spans="1:12" x14ac:dyDescent="0.25">
      <c r="A84" s="36" t="s">
        <v>11</v>
      </c>
      <c r="B84" s="5">
        <f t="shared" ref="B84:I84" si="57">SUM(B69,B56,B26,B11)</f>
        <v>89</v>
      </c>
      <c r="C84" s="5">
        <f t="shared" si="57"/>
        <v>96</v>
      </c>
      <c r="D84" s="5">
        <f t="shared" si="57"/>
        <v>97</v>
      </c>
      <c r="E84" s="5">
        <f t="shared" si="57"/>
        <v>93</v>
      </c>
      <c r="F84" s="5">
        <f t="shared" si="57"/>
        <v>104</v>
      </c>
      <c r="G84" s="5">
        <f t="shared" si="57"/>
        <v>107</v>
      </c>
      <c r="H84" s="5">
        <f t="shared" si="57"/>
        <v>123</v>
      </c>
      <c r="I84" s="5">
        <f t="shared" si="57"/>
        <v>114</v>
      </c>
      <c r="J84" s="5">
        <f t="shared" ref="J84:K84" si="58">SUM(J69,J56,J26,J11)</f>
        <v>132</v>
      </c>
      <c r="K84" s="5">
        <f t="shared" si="58"/>
        <v>137</v>
      </c>
      <c r="L84" s="2"/>
    </row>
    <row r="85" spans="1:12" x14ac:dyDescent="0.25">
      <c r="A85" s="36" t="s">
        <v>12</v>
      </c>
      <c r="B85" s="5">
        <f t="shared" ref="B85:I85" si="59">SUM(B70,B57,B27,B12)</f>
        <v>1906</v>
      </c>
      <c r="C85" s="5">
        <f t="shared" si="59"/>
        <v>2103</v>
      </c>
      <c r="D85" s="5">
        <f t="shared" si="59"/>
        <v>2177</v>
      </c>
      <c r="E85" s="5">
        <f t="shared" si="59"/>
        <v>2292</v>
      </c>
      <c r="F85" s="5">
        <f t="shared" si="59"/>
        <v>2299</v>
      </c>
      <c r="G85" s="5">
        <f t="shared" si="59"/>
        <v>2354</v>
      </c>
      <c r="H85" s="5">
        <f t="shared" si="59"/>
        <v>2399</v>
      </c>
      <c r="I85" s="5">
        <f t="shared" si="59"/>
        <v>2394</v>
      </c>
      <c r="J85" s="5">
        <f t="shared" ref="J85:K85" si="60">SUM(J70,J57,J27,J12)</f>
        <v>2473</v>
      </c>
      <c r="K85" s="5">
        <f t="shared" si="60"/>
        <v>2630</v>
      </c>
      <c r="L85" s="2"/>
    </row>
    <row r="86" spans="1:12" x14ac:dyDescent="0.25">
      <c r="A86" s="36" t="s">
        <v>13</v>
      </c>
      <c r="B86" s="5">
        <f t="shared" ref="B86:I86" si="61">SUM(B71,B58,B28,B13)</f>
        <v>172</v>
      </c>
      <c r="C86" s="5">
        <f t="shared" si="61"/>
        <v>173</v>
      </c>
      <c r="D86" s="5">
        <f t="shared" si="61"/>
        <v>190</v>
      </c>
      <c r="E86" s="5">
        <f t="shared" si="61"/>
        <v>195</v>
      </c>
      <c r="F86" s="5">
        <f t="shared" si="61"/>
        <v>204</v>
      </c>
      <c r="G86" s="5">
        <f t="shared" si="61"/>
        <v>203</v>
      </c>
      <c r="H86" s="5">
        <f t="shared" si="61"/>
        <v>192</v>
      </c>
      <c r="I86" s="5">
        <f t="shared" si="61"/>
        <v>208</v>
      </c>
      <c r="J86" s="5">
        <f t="shared" ref="J86:K86" si="62">SUM(J71,J58,J28,J13)</f>
        <v>214</v>
      </c>
      <c r="K86" s="5">
        <f t="shared" si="62"/>
        <v>206</v>
      </c>
      <c r="L86" s="2"/>
    </row>
    <row r="87" spans="1:12" x14ac:dyDescent="0.25">
      <c r="A87" s="36" t="s">
        <v>14</v>
      </c>
      <c r="B87" s="5">
        <f t="shared" ref="B87:I87" si="63">SUM(B72,B59,B29,B14)</f>
        <v>566</v>
      </c>
      <c r="C87" s="5">
        <f t="shared" si="63"/>
        <v>630</v>
      </c>
      <c r="D87" s="5">
        <f t="shared" si="63"/>
        <v>610</v>
      </c>
      <c r="E87" s="5">
        <f t="shared" si="63"/>
        <v>566</v>
      </c>
      <c r="F87" s="5">
        <f t="shared" si="63"/>
        <v>578</v>
      </c>
      <c r="G87" s="5">
        <f t="shared" si="63"/>
        <v>581</v>
      </c>
      <c r="H87" s="5">
        <f t="shared" si="63"/>
        <v>586</v>
      </c>
      <c r="I87" s="5">
        <f t="shared" si="63"/>
        <v>577</v>
      </c>
      <c r="J87" s="5">
        <f t="shared" ref="J87:K87" si="64">SUM(J72,J59,J29,J14)</f>
        <v>558</v>
      </c>
      <c r="K87" s="5">
        <f t="shared" si="64"/>
        <v>565</v>
      </c>
      <c r="L87" s="2"/>
    </row>
    <row r="88" spans="1:12" x14ac:dyDescent="0.25">
      <c r="A88" s="36" t="s">
        <v>15</v>
      </c>
      <c r="B88" s="5">
        <f t="shared" ref="B88:I88" si="65">SUM(B73,B60,B30,B15)</f>
        <v>170</v>
      </c>
      <c r="C88" s="5">
        <f t="shared" si="65"/>
        <v>167</v>
      </c>
      <c r="D88" s="5">
        <f t="shared" si="65"/>
        <v>171</v>
      </c>
      <c r="E88" s="5">
        <f t="shared" si="65"/>
        <v>180</v>
      </c>
      <c r="F88" s="5">
        <f t="shared" si="65"/>
        <v>174</v>
      </c>
      <c r="G88" s="5">
        <f t="shared" si="65"/>
        <v>187</v>
      </c>
      <c r="H88" s="5">
        <f t="shared" si="65"/>
        <v>191</v>
      </c>
      <c r="I88" s="5">
        <f t="shared" si="65"/>
        <v>186</v>
      </c>
      <c r="J88" s="5">
        <f t="shared" ref="J88:K88" si="66">SUM(J73,J60,J30,J15)</f>
        <v>181</v>
      </c>
      <c r="K88" s="5">
        <f t="shared" si="66"/>
        <v>175</v>
      </c>
      <c r="L88" s="2"/>
    </row>
    <row r="89" spans="1:12" x14ac:dyDescent="0.25">
      <c r="A89" s="36" t="s">
        <v>16</v>
      </c>
      <c r="B89" s="5">
        <f t="shared" ref="B89:I89" si="67">SUM(B74,B31,B16)</f>
        <v>45</v>
      </c>
      <c r="C89" s="5">
        <f t="shared" si="67"/>
        <v>44</v>
      </c>
      <c r="D89" s="5">
        <f t="shared" si="67"/>
        <v>46</v>
      </c>
      <c r="E89" s="5">
        <f t="shared" si="67"/>
        <v>48</v>
      </c>
      <c r="F89" s="5">
        <f t="shared" si="67"/>
        <v>42</v>
      </c>
      <c r="G89" s="5">
        <f t="shared" si="67"/>
        <v>57</v>
      </c>
      <c r="H89" s="5">
        <f t="shared" si="67"/>
        <v>56</v>
      </c>
      <c r="I89" s="5">
        <f t="shared" si="67"/>
        <v>50</v>
      </c>
      <c r="J89" s="5">
        <f t="shared" ref="J89:K89" si="68">SUM(J74,J31,J16)</f>
        <v>43</v>
      </c>
      <c r="K89" s="5">
        <f t="shared" si="68"/>
        <v>44</v>
      </c>
      <c r="L89" s="2"/>
    </row>
    <row r="90" spans="1:12" x14ac:dyDescent="0.25">
      <c r="A90" s="38" t="s">
        <v>17</v>
      </c>
      <c r="B90" s="12">
        <f t="shared" ref="B90:I90" si="69">SUM(B17,B75)</f>
        <v>170</v>
      </c>
      <c r="C90" s="12">
        <f t="shared" si="69"/>
        <v>161</v>
      </c>
      <c r="D90" s="12">
        <f t="shared" si="69"/>
        <v>185</v>
      </c>
      <c r="E90" s="12">
        <f t="shared" si="69"/>
        <v>215</v>
      </c>
      <c r="F90" s="12">
        <f t="shared" si="69"/>
        <v>207</v>
      </c>
      <c r="G90" s="12">
        <f t="shared" si="69"/>
        <v>202</v>
      </c>
      <c r="H90" s="12">
        <f t="shared" si="69"/>
        <v>195</v>
      </c>
      <c r="I90" s="12">
        <f t="shared" si="69"/>
        <v>197</v>
      </c>
      <c r="J90" s="12">
        <f t="shared" ref="J90:K90" si="70">SUM(J17,J75)</f>
        <v>196</v>
      </c>
      <c r="K90" s="12">
        <f t="shared" si="70"/>
        <v>195</v>
      </c>
      <c r="L90" s="2"/>
    </row>
    <row r="91" spans="1:12" x14ac:dyDescent="0.25">
      <c r="A91" s="2" t="s">
        <v>5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7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8"/>
      <c r="C98" s="8"/>
      <c r="D98" s="8"/>
      <c r="E98" s="8"/>
      <c r="F98" s="8"/>
      <c r="G98" s="8"/>
      <c r="H98" s="8"/>
      <c r="I98" s="8"/>
      <c r="J98" s="8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</sheetData>
  <printOptions horizontalCentered="1" verticalCentered="1"/>
  <pageMargins left="0.45" right="0.45" top="0.75" bottom="0.75" header="0.25" footer="0.3"/>
  <pageSetup scale="89" fitToHeight="2" orientation="landscape" r:id="rId1"/>
  <headerFooter scaleWithDoc="0">
    <oddHeader>&amp;C&amp;G</oddHeader>
    <oddFooter xml:space="preserve">&amp;R&amp;"+,Italic"&amp;8Office of the Provost           </oddFooter>
  </headerFooter>
  <rowBreaks count="1" manualBreakCount="1">
    <brk id="46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03"/>
  <sheetViews>
    <sheetView workbookViewId="0">
      <pane xSplit="2" ySplit="1" topLeftCell="C31" activePane="bottomRight" state="frozen"/>
      <selection pane="topRight" activeCell="B1" sqref="B1"/>
      <selection pane="bottomLeft" activeCell="A2" sqref="A2"/>
      <selection pane="bottomRight" activeCell="P61" sqref="P61"/>
    </sheetView>
  </sheetViews>
  <sheetFormatPr defaultColWidth="9" defaultRowHeight="10" x14ac:dyDescent="0.2"/>
  <cols>
    <col min="1" max="1" width="3" style="15" customWidth="1"/>
    <col min="2" max="2" width="2.25" style="15" customWidth="1"/>
    <col min="3" max="3" width="9" style="15"/>
    <col min="4" max="4" width="4" style="16" customWidth="1"/>
    <col min="5" max="5" width="23.25" style="15" bestFit="1" customWidth="1"/>
    <col min="6" max="23" width="9" style="15"/>
    <col min="24" max="24" width="5.58203125" style="15" customWidth="1"/>
    <col min="25" max="25" width="3.83203125" style="16" customWidth="1"/>
    <col min="26" max="26" width="0.5" style="15" customWidth="1"/>
    <col min="27" max="27" width="5" style="16" customWidth="1"/>
    <col min="28" max="28" width="17.25" style="15" customWidth="1"/>
    <col min="29" max="39" width="6.75" style="15" customWidth="1"/>
    <col min="40" max="16384" width="9" style="15"/>
  </cols>
  <sheetData>
    <row r="1" spans="3:24" x14ac:dyDescent="0.2"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15" t="s">
        <v>30</v>
      </c>
      <c r="M1" s="15" t="s">
        <v>31</v>
      </c>
      <c r="N1" s="15" t="s">
        <v>32</v>
      </c>
      <c r="O1" s="15" t="s">
        <v>33</v>
      </c>
      <c r="P1" s="15" t="s">
        <v>34</v>
      </c>
      <c r="Q1" s="15" t="s">
        <v>89</v>
      </c>
      <c r="R1" s="15" t="s">
        <v>94</v>
      </c>
      <c r="S1" s="15" t="s">
        <v>95</v>
      </c>
      <c r="T1" s="15" t="s">
        <v>97</v>
      </c>
      <c r="U1" s="15" t="s">
        <v>99</v>
      </c>
      <c r="V1" s="15" t="s">
        <v>101</v>
      </c>
      <c r="W1" s="15" t="s">
        <v>103</v>
      </c>
    </row>
    <row r="2" spans="3:24" x14ac:dyDescent="0.2">
      <c r="C2" s="27" t="s">
        <v>93</v>
      </c>
    </row>
    <row r="4" spans="3:24" ht="10.5" x14ac:dyDescent="0.25">
      <c r="C4" s="23" t="s">
        <v>96</v>
      </c>
      <c r="D4" s="19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3:24" x14ac:dyDescent="0.2">
      <c r="C5" s="15" t="s">
        <v>21</v>
      </c>
      <c r="D5" s="16" t="s">
        <v>22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27</v>
      </c>
      <c r="J5" s="15" t="s">
        <v>28</v>
      </c>
      <c r="K5" s="15" t="s">
        <v>29</v>
      </c>
      <c r="L5" s="15" t="s">
        <v>30</v>
      </c>
      <c r="M5" s="15" t="s">
        <v>31</v>
      </c>
      <c r="N5" s="15" t="s">
        <v>32</v>
      </c>
      <c r="O5" s="15" t="s">
        <v>33</v>
      </c>
      <c r="P5" s="15" t="s">
        <v>34</v>
      </c>
      <c r="Q5" s="15" t="s">
        <v>89</v>
      </c>
      <c r="R5" s="15" t="s">
        <v>94</v>
      </c>
      <c r="S5" s="15" t="s">
        <v>95</v>
      </c>
      <c r="T5" s="15" t="s">
        <v>97</v>
      </c>
      <c r="U5" s="15" t="s">
        <v>99</v>
      </c>
      <c r="V5" s="15" t="s">
        <v>101</v>
      </c>
      <c r="W5" s="15" t="s">
        <v>103</v>
      </c>
    </row>
    <row r="7" spans="3:24" x14ac:dyDescent="0.2">
      <c r="C7" s="15" t="s">
        <v>1</v>
      </c>
      <c r="D7" s="16" t="s">
        <v>53</v>
      </c>
      <c r="E7" s="15" t="s">
        <v>36</v>
      </c>
      <c r="F7" s="15">
        <v>2</v>
      </c>
      <c r="G7" s="15">
        <v>1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2</v>
      </c>
      <c r="T7" s="15">
        <v>0</v>
      </c>
      <c r="U7" s="15">
        <v>0</v>
      </c>
      <c r="V7" s="15">
        <v>0</v>
      </c>
      <c r="W7" s="15">
        <v>0</v>
      </c>
    </row>
    <row r="8" spans="3:24" x14ac:dyDescent="0.2">
      <c r="C8" s="15" t="s">
        <v>1</v>
      </c>
      <c r="D8" s="16" t="s">
        <v>54</v>
      </c>
      <c r="E8" s="15" t="s">
        <v>37</v>
      </c>
      <c r="F8" s="15">
        <v>501</v>
      </c>
      <c r="G8" s="15">
        <v>500</v>
      </c>
      <c r="H8" s="15">
        <v>508</v>
      </c>
      <c r="I8" s="15">
        <v>501</v>
      </c>
      <c r="J8" s="15">
        <v>500</v>
      </c>
      <c r="K8" s="15">
        <v>487</v>
      </c>
      <c r="L8" s="15">
        <v>495</v>
      </c>
      <c r="M8" s="15">
        <v>492</v>
      </c>
      <c r="N8" s="15">
        <v>486</v>
      </c>
      <c r="O8" s="15">
        <v>490</v>
      </c>
      <c r="P8" s="15">
        <v>464</v>
      </c>
      <c r="Q8" s="15">
        <v>461</v>
      </c>
      <c r="R8" s="15">
        <v>468</v>
      </c>
      <c r="S8" s="15">
        <v>461</v>
      </c>
      <c r="T8" s="15">
        <v>458</v>
      </c>
      <c r="U8" s="15">
        <v>446</v>
      </c>
      <c r="V8" s="15">
        <v>438</v>
      </c>
      <c r="W8" s="15">
        <v>422</v>
      </c>
    </row>
    <row r="9" spans="3:24" x14ac:dyDescent="0.2">
      <c r="C9" s="15" t="s">
        <v>1</v>
      </c>
      <c r="D9" s="16" t="s">
        <v>55</v>
      </c>
      <c r="E9" s="15" t="s">
        <v>38</v>
      </c>
      <c r="F9" s="15">
        <v>58</v>
      </c>
      <c r="G9" s="15">
        <v>61</v>
      </c>
      <c r="H9" s="15">
        <v>60</v>
      </c>
      <c r="I9" s="15">
        <v>62</v>
      </c>
      <c r="J9" s="15">
        <v>62</v>
      </c>
      <c r="K9" s="15">
        <v>63</v>
      </c>
      <c r="L9" s="15">
        <v>58</v>
      </c>
      <c r="M9" s="15">
        <v>56</v>
      </c>
      <c r="N9" s="15">
        <v>60</v>
      </c>
      <c r="O9" s="15">
        <v>58</v>
      </c>
      <c r="P9" s="15">
        <v>57</v>
      </c>
      <c r="Q9" s="15">
        <v>58</v>
      </c>
      <c r="R9" s="15">
        <v>58</v>
      </c>
      <c r="S9" s="15">
        <v>59</v>
      </c>
      <c r="T9" s="15">
        <v>59</v>
      </c>
      <c r="U9" s="15">
        <v>61</v>
      </c>
      <c r="V9" s="15">
        <v>60</v>
      </c>
      <c r="W9" s="15">
        <v>59</v>
      </c>
    </row>
    <row r="10" spans="3:24" x14ac:dyDescent="0.2">
      <c r="C10" s="15" t="s">
        <v>1</v>
      </c>
      <c r="D10" s="16" t="s">
        <v>56</v>
      </c>
      <c r="E10" s="15" t="s">
        <v>39</v>
      </c>
      <c r="F10" s="15">
        <v>54</v>
      </c>
      <c r="G10" s="15">
        <v>55</v>
      </c>
      <c r="H10" s="15">
        <v>52</v>
      </c>
      <c r="I10" s="15">
        <v>48</v>
      </c>
      <c r="J10" s="15">
        <v>48</v>
      </c>
      <c r="K10" s="15">
        <v>47</v>
      </c>
      <c r="L10" s="15">
        <v>51</v>
      </c>
      <c r="M10" s="15">
        <v>48</v>
      </c>
      <c r="N10" s="15">
        <v>47</v>
      </c>
      <c r="O10" s="15">
        <v>48</v>
      </c>
      <c r="P10" s="15">
        <v>45</v>
      </c>
      <c r="Q10" s="15">
        <v>44</v>
      </c>
      <c r="R10" s="15">
        <v>43</v>
      </c>
      <c r="S10" s="15">
        <v>42</v>
      </c>
      <c r="T10" s="15">
        <v>41</v>
      </c>
      <c r="U10" s="15">
        <v>42</v>
      </c>
      <c r="V10" s="15">
        <v>41</v>
      </c>
      <c r="W10" s="15">
        <v>39</v>
      </c>
    </row>
    <row r="11" spans="3:24" x14ac:dyDescent="0.2">
      <c r="C11" s="15" t="s">
        <v>1</v>
      </c>
      <c r="D11" s="16" t="s">
        <v>57</v>
      </c>
      <c r="E11" s="15" t="s">
        <v>40</v>
      </c>
      <c r="F11" s="15">
        <v>64</v>
      </c>
      <c r="G11" s="15">
        <v>65</v>
      </c>
      <c r="H11" s="15">
        <v>63</v>
      </c>
      <c r="I11" s="15">
        <v>62</v>
      </c>
      <c r="J11" s="15">
        <v>61</v>
      </c>
      <c r="K11" s="15">
        <v>61</v>
      </c>
      <c r="L11" s="15">
        <v>63</v>
      </c>
      <c r="M11" s="15">
        <v>65</v>
      </c>
      <c r="N11" s="15">
        <v>61</v>
      </c>
      <c r="O11" s="15">
        <v>62</v>
      </c>
      <c r="P11" s="15">
        <v>56</v>
      </c>
      <c r="Q11" s="15">
        <v>54</v>
      </c>
      <c r="R11" s="15">
        <v>47</v>
      </c>
      <c r="S11" s="15">
        <v>41</v>
      </c>
      <c r="T11" s="15">
        <v>43</v>
      </c>
      <c r="U11" s="15">
        <v>46</v>
      </c>
      <c r="V11" s="15">
        <v>47</v>
      </c>
      <c r="W11" s="15">
        <v>48</v>
      </c>
    </row>
    <row r="12" spans="3:24" x14ac:dyDescent="0.2">
      <c r="C12" s="15" t="s">
        <v>1</v>
      </c>
      <c r="D12" s="16" t="s">
        <v>58</v>
      </c>
      <c r="E12" s="15" t="s">
        <v>41</v>
      </c>
      <c r="F12" s="15">
        <v>65</v>
      </c>
      <c r="G12" s="15">
        <v>65</v>
      </c>
      <c r="H12" s="15">
        <v>62</v>
      </c>
      <c r="I12" s="15">
        <v>63</v>
      </c>
      <c r="J12" s="15">
        <v>64</v>
      </c>
      <c r="K12" s="15">
        <v>64</v>
      </c>
      <c r="L12" s="15">
        <v>67</v>
      </c>
      <c r="M12" s="15">
        <v>69</v>
      </c>
      <c r="N12" s="15">
        <v>70</v>
      </c>
      <c r="O12" s="15">
        <v>70</v>
      </c>
      <c r="P12" s="15">
        <v>72</v>
      </c>
      <c r="Q12" s="15">
        <v>72</v>
      </c>
      <c r="R12" s="15">
        <v>72</v>
      </c>
      <c r="S12" s="15">
        <v>74</v>
      </c>
      <c r="T12" s="15">
        <v>74</v>
      </c>
      <c r="U12" s="15">
        <v>77</v>
      </c>
      <c r="V12" s="15">
        <v>76</v>
      </c>
      <c r="W12" s="15">
        <v>80</v>
      </c>
    </row>
    <row r="13" spans="3:24" x14ac:dyDescent="0.2">
      <c r="C13" s="15" t="s">
        <v>1</v>
      </c>
      <c r="D13" s="16" t="s">
        <v>59</v>
      </c>
      <c r="E13" s="15" t="s">
        <v>42</v>
      </c>
      <c r="F13" s="15">
        <v>39</v>
      </c>
      <c r="G13" s="15">
        <v>36</v>
      </c>
      <c r="H13" s="15">
        <v>38</v>
      </c>
      <c r="I13" s="15">
        <v>38</v>
      </c>
      <c r="J13" s="15">
        <v>37</v>
      </c>
      <c r="K13" s="15">
        <v>35</v>
      </c>
      <c r="L13" s="15">
        <v>33</v>
      </c>
      <c r="M13" s="15">
        <v>34</v>
      </c>
      <c r="N13" s="15">
        <v>32</v>
      </c>
      <c r="O13" s="15">
        <v>28</v>
      </c>
      <c r="P13" s="15">
        <v>26</v>
      </c>
      <c r="Q13" s="15">
        <v>27</v>
      </c>
      <c r="R13" s="15">
        <v>26</v>
      </c>
      <c r="S13" s="15">
        <v>27</v>
      </c>
      <c r="T13" s="15">
        <v>25</v>
      </c>
      <c r="U13" s="15">
        <v>26</v>
      </c>
      <c r="V13" s="15">
        <v>24</v>
      </c>
      <c r="W13" s="15">
        <v>28</v>
      </c>
    </row>
    <row r="14" spans="3:24" x14ac:dyDescent="0.2">
      <c r="C14" s="15" t="s">
        <v>1</v>
      </c>
      <c r="D14" s="16" t="s">
        <v>60</v>
      </c>
      <c r="E14" s="15" t="s">
        <v>43</v>
      </c>
      <c r="F14" s="15">
        <v>409</v>
      </c>
      <c r="G14" s="15">
        <v>401</v>
      </c>
      <c r="H14" s="15">
        <v>401</v>
      </c>
      <c r="I14" s="15">
        <v>403</v>
      </c>
      <c r="J14" s="15">
        <v>397</v>
      </c>
      <c r="K14" s="15">
        <v>387</v>
      </c>
      <c r="L14" s="15">
        <v>384</v>
      </c>
      <c r="M14" s="15">
        <v>388</v>
      </c>
      <c r="N14" s="15">
        <v>387</v>
      </c>
      <c r="O14" s="15">
        <v>383</v>
      </c>
      <c r="P14" s="15">
        <v>383</v>
      </c>
      <c r="Q14" s="15">
        <v>369</v>
      </c>
      <c r="R14" s="15">
        <v>372</v>
      </c>
      <c r="S14" s="15">
        <v>368</v>
      </c>
      <c r="T14" s="15">
        <v>362</v>
      </c>
      <c r="U14" s="15">
        <v>344</v>
      </c>
      <c r="V14" s="15">
        <v>341</v>
      </c>
      <c r="W14" s="15">
        <v>340</v>
      </c>
    </row>
    <row r="15" spans="3:24" x14ac:dyDescent="0.2">
      <c r="C15" s="15" t="s">
        <v>1</v>
      </c>
      <c r="D15" s="16" t="s">
        <v>61</v>
      </c>
      <c r="E15" s="15" t="s">
        <v>44</v>
      </c>
      <c r="F15" s="15">
        <v>25</v>
      </c>
      <c r="G15" s="15">
        <v>24</v>
      </c>
      <c r="H15" s="15">
        <v>24</v>
      </c>
      <c r="I15" s="15">
        <v>26</v>
      </c>
      <c r="J15" s="15">
        <v>26</v>
      </c>
      <c r="K15" s="15">
        <v>21</v>
      </c>
      <c r="L15" s="15">
        <v>20</v>
      </c>
      <c r="M15" s="15">
        <v>18</v>
      </c>
      <c r="N15" s="15">
        <v>21</v>
      </c>
      <c r="O15" s="15">
        <v>22</v>
      </c>
      <c r="P15" s="15">
        <v>22</v>
      </c>
      <c r="Q15" s="15">
        <v>20</v>
      </c>
      <c r="R15" s="15">
        <v>20</v>
      </c>
      <c r="S15" s="15">
        <v>19</v>
      </c>
      <c r="T15" s="15">
        <v>19</v>
      </c>
      <c r="U15" s="15">
        <v>20</v>
      </c>
      <c r="V15" s="15">
        <v>19</v>
      </c>
      <c r="W15" s="15">
        <v>19</v>
      </c>
    </row>
    <row r="16" spans="3:24" x14ac:dyDescent="0.2">
      <c r="C16" s="15" t="s">
        <v>1</v>
      </c>
      <c r="D16" s="16" t="s">
        <v>62</v>
      </c>
      <c r="E16" s="15" t="s">
        <v>45</v>
      </c>
      <c r="F16" s="15">
        <v>27</v>
      </c>
      <c r="G16" s="15">
        <v>25</v>
      </c>
      <c r="H16" s="15">
        <v>24</v>
      </c>
      <c r="I16" s="15">
        <v>24</v>
      </c>
      <c r="J16" s="15">
        <v>25</v>
      </c>
      <c r="K16" s="15">
        <v>27</v>
      </c>
      <c r="L16" s="15">
        <v>25</v>
      </c>
      <c r="M16" s="15">
        <v>23</v>
      </c>
      <c r="N16" s="15">
        <v>22</v>
      </c>
      <c r="O16" s="15">
        <v>22</v>
      </c>
      <c r="P16" s="15">
        <v>21</v>
      </c>
      <c r="Q16" s="15">
        <v>20</v>
      </c>
      <c r="R16" s="15">
        <v>21</v>
      </c>
      <c r="S16" s="15">
        <v>21</v>
      </c>
      <c r="T16" s="15">
        <v>18</v>
      </c>
      <c r="U16" s="15">
        <v>21</v>
      </c>
      <c r="V16" s="15">
        <v>22</v>
      </c>
      <c r="W16" s="15">
        <v>23</v>
      </c>
    </row>
    <row r="17" spans="3:27" x14ac:dyDescent="0.2">
      <c r="C17" s="15" t="s">
        <v>1</v>
      </c>
      <c r="D17" s="16" t="s">
        <v>63</v>
      </c>
      <c r="E17" s="15" t="s">
        <v>46</v>
      </c>
      <c r="F17" s="15">
        <v>41</v>
      </c>
      <c r="G17" s="15">
        <v>41</v>
      </c>
      <c r="H17" s="15">
        <v>43</v>
      </c>
      <c r="I17" s="15">
        <v>46</v>
      </c>
      <c r="J17" s="15">
        <v>47</v>
      </c>
      <c r="K17" s="15">
        <v>49</v>
      </c>
      <c r="L17" s="15">
        <v>45</v>
      </c>
      <c r="M17" s="15">
        <v>48</v>
      </c>
      <c r="N17" s="15">
        <v>49</v>
      </c>
      <c r="O17" s="15">
        <v>48</v>
      </c>
      <c r="P17" s="15">
        <v>44</v>
      </c>
      <c r="Q17" s="15">
        <v>44</v>
      </c>
      <c r="R17" s="15">
        <v>44</v>
      </c>
      <c r="S17" s="15">
        <v>47</v>
      </c>
      <c r="T17" s="15">
        <v>46</v>
      </c>
      <c r="U17" s="15">
        <v>44</v>
      </c>
      <c r="V17" s="15">
        <v>46</v>
      </c>
      <c r="W17" s="15">
        <v>43</v>
      </c>
    </row>
    <row r="18" spans="3:27" x14ac:dyDescent="0.2">
      <c r="C18" s="15" t="s">
        <v>1</v>
      </c>
      <c r="D18" s="16" t="s">
        <v>64</v>
      </c>
      <c r="E18" s="15" t="s">
        <v>47</v>
      </c>
      <c r="F18" s="15">
        <v>8</v>
      </c>
      <c r="G18" s="15">
        <v>12</v>
      </c>
      <c r="H18" s="15">
        <v>11</v>
      </c>
      <c r="I18" s="15">
        <v>10</v>
      </c>
      <c r="J18" s="15">
        <v>10</v>
      </c>
      <c r="K18" s="15">
        <v>7</v>
      </c>
      <c r="L18" s="15">
        <v>8</v>
      </c>
      <c r="M18" s="15">
        <v>8</v>
      </c>
      <c r="N18" s="15">
        <v>8</v>
      </c>
      <c r="O18" s="15">
        <v>9</v>
      </c>
      <c r="P18" s="15">
        <v>11</v>
      </c>
      <c r="Q18" s="15">
        <v>10</v>
      </c>
      <c r="R18" s="15">
        <v>10</v>
      </c>
      <c r="S18" s="15">
        <v>11</v>
      </c>
      <c r="T18" s="15">
        <v>11</v>
      </c>
      <c r="U18" s="15">
        <v>11</v>
      </c>
      <c r="V18" s="15">
        <v>9</v>
      </c>
      <c r="W18" s="15">
        <v>8</v>
      </c>
    </row>
    <row r="19" spans="3:27" x14ac:dyDescent="0.2">
      <c r="C19" s="21" t="s">
        <v>1</v>
      </c>
      <c r="D19" s="22" t="s">
        <v>65</v>
      </c>
      <c r="E19" s="21" t="s">
        <v>51</v>
      </c>
      <c r="F19" s="21">
        <v>0</v>
      </c>
      <c r="G19" s="21">
        <v>1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/>
    </row>
    <row r="20" spans="3:27" s="20" customFormat="1" ht="10.5" x14ac:dyDescent="0.25">
      <c r="C20" s="28"/>
      <c r="D20" s="29"/>
      <c r="E20" s="28"/>
      <c r="F20" s="28">
        <f t="shared" ref="F20:W20" si="0">SUM(F7:F19)</f>
        <v>1293</v>
      </c>
      <c r="G20" s="28">
        <f t="shared" si="0"/>
        <v>1287</v>
      </c>
      <c r="H20" s="28">
        <f t="shared" si="0"/>
        <v>1286</v>
      </c>
      <c r="I20" s="28">
        <f t="shared" si="0"/>
        <v>1283</v>
      </c>
      <c r="J20" s="28">
        <f t="shared" si="0"/>
        <v>1277</v>
      </c>
      <c r="K20" s="28">
        <f t="shared" si="0"/>
        <v>1248</v>
      </c>
      <c r="L20" s="28">
        <f t="shared" si="0"/>
        <v>1249</v>
      </c>
      <c r="M20" s="28">
        <f t="shared" si="0"/>
        <v>1249</v>
      </c>
      <c r="N20" s="28">
        <f t="shared" si="0"/>
        <v>1243</v>
      </c>
      <c r="O20" s="28">
        <f t="shared" si="0"/>
        <v>1240</v>
      </c>
      <c r="P20" s="28">
        <f t="shared" si="0"/>
        <v>1201</v>
      </c>
      <c r="Q20" s="28">
        <f t="shared" si="0"/>
        <v>1179</v>
      </c>
      <c r="R20" s="28">
        <f t="shared" si="0"/>
        <v>1181</v>
      </c>
      <c r="S20" s="28">
        <f t="shared" si="0"/>
        <v>1172</v>
      </c>
      <c r="T20" s="28">
        <f t="shared" si="0"/>
        <v>1156</v>
      </c>
      <c r="U20" s="28">
        <f t="shared" si="0"/>
        <v>1138</v>
      </c>
      <c r="V20" s="28">
        <f t="shared" si="0"/>
        <v>1123</v>
      </c>
      <c r="W20" s="28">
        <f t="shared" si="0"/>
        <v>1109</v>
      </c>
      <c r="Y20" s="30"/>
      <c r="AA20" s="30"/>
    </row>
    <row r="21" spans="3:27" x14ac:dyDescent="0.2">
      <c r="C21" s="15" t="s">
        <v>48</v>
      </c>
      <c r="D21" s="16" t="s">
        <v>52</v>
      </c>
      <c r="E21" s="15" t="s">
        <v>35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1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</row>
    <row r="22" spans="3:27" x14ac:dyDescent="0.2">
      <c r="C22" s="15" t="s">
        <v>48</v>
      </c>
      <c r="D22" s="16" t="s">
        <v>53</v>
      </c>
      <c r="E22" s="15" t="s">
        <v>36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1</v>
      </c>
    </row>
    <row r="23" spans="3:27" x14ac:dyDescent="0.2">
      <c r="C23" s="15" t="s">
        <v>48</v>
      </c>
      <c r="D23" s="16" t="s">
        <v>54</v>
      </c>
      <c r="E23" s="15" t="s">
        <v>37</v>
      </c>
      <c r="F23" s="15">
        <v>160</v>
      </c>
      <c r="G23" s="15">
        <v>141</v>
      </c>
      <c r="H23" s="15">
        <v>126</v>
      </c>
      <c r="I23" s="15">
        <v>131</v>
      </c>
      <c r="J23" s="15">
        <v>140</v>
      </c>
      <c r="K23" s="15">
        <v>128</v>
      </c>
      <c r="L23" s="15">
        <v>130</v>
      </c>
      <c r="M23" s="15">
        <v>138</v>
      </c>
      <c r="N23" s="15">
        <v>137</v>
      </c>
      <c r="O23" s="15">
        <v>138</v>
      </c>
      <c r="P23" s="15">
        <v>138</v>
      </c>
      <c r="Q23" s="15">
        <v>126</v>
      </c>
      <c r="R23" s="15">
        <v>106</v>
      </c>
      <c r="S23" s="15">
        <v>108</v>
      </c>
      <c r="T23" s="15">
        <v>101</v>
      </c>
      <c r="U23" s="15">
        <v>107</v>
      </c>
      <c r="V23" s="15">
        <v>105</v>
      </c>
      <c r="W23" s="15">
        <v>102</v>
      </c>
    </row>
    <row r="24" spans="3:27" x14ac:dyDescent="0.2">
      <c r="C24" s="15" t="s">
        <v>48</v>
      </c>
      <c r="D24" s="16" t="s">
        <v>55</v>
      </c>
      <c r="E24" s="15" t="s">
        <v>38</v>
      </c>
      <c r="F24" s="15">
        <v>27</v>
      </c>
      <c r="G24" s="15">
        <v>23</v>
      </c>
      <c r="H24" s="15">
        <v>21</v>
      </c>
      <c r="I24" s="15">
        <v>24</v>
      </c>
      <c r="J24" s="15">
        <v>20</v>
      </c>
      <c r="K24" s="15">
        <v>18</v>
      </c>
      <c r="L24" s="15">
        <v>19</v>
      </c>
      <c r="M24" s="15">
        <v>21</v>
      </c>
      <c r="N24" s="15">
        <v>22</v>
      </c>
      <c r="O24" s="15">
        <v>23</v>
      </c>
      <c r="P24" s="15">
        <v>24</v>
      </c>
      <c r="Q24" s="15">
        <v>23</v>
      </c>
      <c r="R24" s="15">
        <v>23</v>
      </c>
      <c r="S24" s="15">
        <v>16</v>
      </c>
      <c r="T24" s="15">
        <v>17</v>
      </c>
      <c r="U24" s="15">
        <v>18</v>
      </c>
      <c r="V24" s="15">
        <v>20</v>
      </c>
      <c r="W24" s="15">
        <v>25</v>
      </c>
    </row>
    <row r="25" spans="3:27" x14ac:dyDescent="0.2">
      <c r="C25" s="15" t="s">
        <v>48</v>
      </c>
      <c r="D25" s="16" t="s">
        <v>56</v>
      </c>
      <c r="E25" s="15" t="s">
        <v>39</v>
      </c>
      <c r="F25" s="15">
        <v>9</v>
      </c>
      <c r="G25" s="15">
        <v>11</v>
      </c>
      <c r="H25" s="15">
        <v>11</v>
      </c>
      <c r="I25" s="15">
        <v>10</v>
      </c>
      <c r="J25" s="15">
        <v>10</v>
      </c>
      <c r="K25" s="15">
        <v>7</v>
      </c>
      <c r="L25" s="15">
        <v>6</v>
      </c>
      <c r="M25" s="15">
        <v>6</v>
      </c>
      <c r="N25" s="15">
        <v>13</v>
      </c>
      <c r="O25" s="15">
        <v>15</v>
      </c>
      <c r="P25" s="15">
        <v>16</v>
      </c>
      <c r="Q25" s="15">
        <v>14</v>
      </c>
      <c r="R25" s="15">
        <v>14</v>
      </c>
      <c r="S25" s="15">
        <v>19</v>
      </c>
      <c r="T25" s="15">
        <v>17</v>
      </c>
      <c r="U25" s="15">
        <v>17</v>
      </c>
      <c r="V25" s="15">
        <v>18</v>
      </c>
      <c r="W25" s="15">
        <v>20</v>
      </c>
    </row>
    <row r="26" spans="3:27" x14ac:dyDescent="0.2">
      <c r="C26" s="15" t="s">
        <v>48</v>
      </c>
      <c r="D26" s="16" t="s">
        <v>57</v>
      </c>
      <c r="E26" s="15" t="s">
        <v>40</v>
      </c>
      <c r="F26" s="15">
        <v>13</v>
      </c>
      <c r="G26" s="15">
        <v>14</v>
      </c>
      <c r="H26" s="15">
        <v>16</v>
      </c>
      <c r="I26" s="15">
        <v>17</v>
      </c>
      <c r="J26" s="15">
        <v>22</v>
      </c>
      <c r="K26" s="15">
        <v>21</v>
      </c>
      <c r="L26" s="15">
        <v>18</v>
      </c>
      <c r="M26" s="15">
        <v>15</v>
      </c>
      <c r="N26" s="15">
        <v>13</v>
      </c>
      <c r="O26" s="15">
        <v>14</v>
      </c>
      <c r="P26" s="15">
        <v>17</v>
      </c>
      <c r="Q26" s="15">
        <v>19</v>
      </c>
      <c r="R26" s="15">
        <v>21</v>
      </c>
      <c r="S26" s="15">
        <v>21</v>
      </c>
      <c r="T26" s="15">
        <v>25</v>
      </c>
      <c r="U26" s="15">
        <v>17</v>
      </c>
      <c r="V26" s="15">
        <v>19</v>
      </c>
      <c r="W26" s="15">
        <v>20</v>
      </c>
    </row>
    <row r="27" spans="3:27" x14ac:dyDescent="0.2">
      <c r="C27" s="15" t="s">
        <v>48</v>
      </c>
      <c r="D27" s="16" t="s">
        <v>58</v>
      </c>
      <c r="E27" s="15" t="s">
        <v>41</v>
      </c>
      <c r="F27" s="15">
        <v>18</v>
      </c>
      <c r="G27" s="15">
        <v>17</v>
      </c>
      <c r="H27" s="15">
        <v>19</v>
      </c>
      <c r="I27" s="15">
        <v>20</v>
      </c>
      <c r="J27" s="15">
        <v>21</v>
      </c>
      <c r="K27" s="15">
        <v>16</v>
      </c>
      <c r="L27" s="15">
        <v>16</v>
      </c>
      <c r="M27" s="15">
        <v>20</v>
      </c>
      <c r="N27" s="15">
        <v>18</v>
      </c>
      <c r="O27" s="15">
        <v>23</v>
      </c>
      <c r="P27" s="15">
        <v>20</v>
      </c>
      <c r="Q27" s="15">
        <v>23</v>
      </c>
      <c r="R27" s="15">
        <v>23</v>
      </c>
      <c r="S27" s="15">
        <v>20</v>
      </c>
      <c r="T27" s="15">
        <v>21</v>
      </c>
      <c r="U27" s="15">
        <v>20</v>
      </c>
      <c r="V27" s="15">
        <v>18</v>
      </c>
      <c r="W27" s="15">
        <v>17</v>
      </c>
    </row>
    <row r="28" spans="3:27" x14ac:dyDescent="0.2">
      <c r="C28" s="15" t="s">
        <v>48</v>
      </c>
      <c r="D28" s="16" t="s">
        <v>59</v>
      </c>
      <c r="E28" s="15" t="s">
        <v>42</v>
      </c>
      <c r="F28" s="15">
        <v>7</v>
      </c>
      <c r="G28" s="15">
        <v>6</v>
      </c>
      <c r="H28" s="15">
        <v>4</v>
      </c>
      <c r="I28" s="15">
        <v>2</v>
      </c>
      <c r="J28" s="15">
        <v>1</v>
      </c>
      <c r="K28" s="15">
        <v>1</v>
      </c>
      <c r="L28" s="15">
        <v>4</v>
      </c>
      <c r="M28" s="15">
        <v>6</v>
      </c>
      <c r="N28" s="15">
        <v>6</v>
      </c>
      <c r="O28" s="15">
        <v>6</v>
      </c>
      <c r="P28" s="15">
        <v>4</v>
      </c>
      <c r="Q28" s="15">
        <v>4</v>
      </c>
      <c r="R28" s="15">
        <v>6</v>
      </c>
      <c r="S28" s="15">
        <v>6</v>
      </c>
      <c r="T28" s="15">
        <v>6</v>
      </c>
      <c r="U28" s="15">
        <v>5</v>
      </c>
      <c r="V28" s="15">
        <v>5</v>
      </c>
      <c r="W28" s="15">
        <v>3</v>
      </c>
    </row>
    <row r="29" spans="3:27" x14ac:dyDescent="0.2">
      <c r="C29" s="15" t="s">
        <v>48</v>
      </c>
      <c r="D29" s="16" t="s">
        <v>60</v>
      </c>
      <c r="E29" s="15" t="s">
        <v>43</v>
      </c>
      <c r="F29" s="15">
        <v>124</v>
      </c>
      <c r="G29" s="15">
        <v>135</v>
      </c>
      <c r="H29" s="15">
        <v>137</v>
      </c>
      <c r="I29" s="15">
        <v>147</v>
      </c>
      <c r="J29" s="15">
        <v>150</v>
      </c>
      <c r="K29" s="15">
        <v>146</v>
      </c>
      <c r="L29" s="15">
        <v>133</v>
      </c>
      <c r="M29" s="15">
        <v>136</v>
      </c>
      <c r="N29" s="15">
        <v>131</v>
      </c>
      <c r="O29" s="15">
        <v>117</v>
      </c>
      <c r="P29" s="15">
        <v>103</v>
      </c>
      <c r="Q29" s="15">
        <v>100</v>
      </c>
      <c r="R29" s="15">
        <v>99</v>
      </c>
      <c r="S29" s="15">
        <v>95</v>
      </c>
      <c r="T29" s="15">
        <v>104</v>
      </c>
      <c r="U29" s="15">
        <v>110</v>
      </c>
      <c r="V29" s="15">
        <v>112</v>
      </c>
      <c r="W29" s="15">
        <v>111</v>
      </c>
    </row>
    <row r="30" spans="3:27" x14ac:dyDescent="0.2">
      <c r="C30" s="15" t="s">
        <v>48</v>
      </c>
      <c r="D30" s="16" t="s">
        <v>61</v>
      </c>
      <c r="E30" s="15" t="s">
        <v>44</v>
      </c>
      <c r="F30" s="15">
        <v>10</v>
      </c>
      <c r="G30" s="15">
        <v>11</v>
      </c>
      <c r="H30" s="15">
        <v>12</v>
      </c>
      <c r="I30" s="15">
        <v>11</v>
      </c>
      <c r="J30" s="15">
        <v>11</v>
      </c>
      <c r="K30" s="15">
        <v>14</v>
      </c>
      <c r="L30" s="15">
        <v>11</v>
      </c>
      <c r="M30" s="15">
        <v>11</v>
      </c>
      <c r="N30" s="15">
        <v>9</v>
      </c>
      <c r="O30" s="15">
        <v>10</v>
      </c>
      <c r="P30" s="15">
        <v>9</v>
      </c>
      <c r="Q30" s="15">
        <v>8</v>
      </c>
      <c r="R30" s="15">
        <v>10</v>
      </c>
      <c r="S30" s="15">
        <v>10</v>
      </c>
      <c r="T30" s="15">
        <v>12</v>
      </c>
      <c r="U30" s="15">
        <v>11</v>
      </c>
      <c r="V30" s="15">
        <v>10</v>
      </c>
      <c r="W30" s="15">
        <v>12</v>
      </c>
    </row>
    <row r="31" spans="3:27" x14ac:dyDescent="0.2">
      <c r="C31" s="15" t="s">
        <v>48</v>
      </c>
      <c r="D31" s="16" t="s">
        <v>62</v>
      </c>
      <c r="E31" s="15" t="s">
        <v>45</v>
      </c>
      <c r="F31" s="15">
        <v>5</v>
      </c>
      <c r="G31" s="15">
        <v>5</v>
      </c>
      <c r="H31" s="15">
        <v>6</v>
      </c>
      <c r="I31" s="15">
        <v>7</v>
      </c>
      <c r="J31" s="15">
        <v>6</v>
      </c>
      <c r="K31" s="15">
        <v>4</v>
      </c>
      <c r="L31" s="15">
        <v>5</v>
      </c>
      <c r="M31" s="15">
        <v>7</v>
      </c>
      <c r="N31" s="15">
        <v>8</v>
      </c>
      <c r="O31" s="15">
        <v>7</v>
      </c>
      <c r="P31" s="15">
        <v>7</v>
      </c>
      <c r="Q31" s="15">
        <v>9</v>
      </c>
      <c r="R31" s="15">
        <v>9</v>
      </c>
      <c r="S31" s="15">
        <v>8</v>
      </c>
      <c r="T31" s="15">
        <v>7</v>
      </c>
      <c r="U31" s="15">
        <v>4</v>
      </c>
      <c r="V31" s="15">
        <v>4</v>
      </c>
      <c r="W31" s="15">
        <v>3</v>
      </c>
    </row>
    <row r="32" spans="3:27" x14ac:dyDescent="0.2">
      <c r="C32" s="15" t="s">
        <v>48</v>
      </c>
      <c r="D32" s="16" t="s">
        <v>63</v>
      </c>
      <c r="E32" s="15" t="s">
        <v>46</v>
      </c>
      <c r="F32" s="15">
        <v>22</v>
      </c>
      <c r="G32" s="15">
        <v>20</v>
      </c>
      <c r="H32" s="15">
        <v>12</v>
      </c>
      <c r="I32" s="15">
        <v>13</v>
      </c>
      <c r="J32" s="15">
        <v>14</v>
      </c>
      <c r="K32" s="15">
        <v>10</v>
      </c>
      <c r="L32" s="15">
        <v>13</v>
      </c>
      <c r="M32" s="15">
        <v>16</v>
      </c>
      <c r="N32" s="15">
        <v>15</v>
      </c>
      <c r="O32" s="15">
        <v>15</v>
      </c>
      <c r="P32" s="15">
        <v>19</v>
      </c>
      <c r="Q32" s="15">
        <v>17</v>
      </c>
      <c r="R32" s="15">
        <v>17</v>
      </c>
      <c r="S32" s="15">
        <v>15</v>
      </c>
      <c r="T32" s="15">
        <v>14</v>
      </c>
      <c r="U32" s="15">
        <v>14</v>
      </c>
      <c r="V32" s="15">
        <v>10</v>
      </c>
      <c r="W32" s="15">
        <v>10</v>
      </c>
    </row>
    <row r="33" spans="3:39" x14ac:dyDescent="0.2">
      <c r="C33" s="21" t="s">
        <v>48</v>
      </c>
      <c r="D33" s="22" t="s">
        <v>64</v>
      </c>
      <c r="E33" s="21" t="s">
        <v>47</v>
      </c>
      <c r="F33" s="21">
        <v>5</v>
      </c>
      <c r="G33" s="21">
        <v>3</v>
      </c>
      <c r="H33" s="21">
        <v>7</v>
      </c>
      <c r="I33" s="21">
        <v>7</v>
      </c>
      <c r="J33" s="21">
        <v>7</v>
      </c>
      <c r="K33" s="21">
        <v>8</v>
      </c>
      <c r="L33" s="21">
        <v>9</v>
      </c>
      <c r="M33" s="21">
        <v>10</v>
      </c>
      <c r="N33" s="21">
        <v>8</v>
      </c>
      <c r="O33" s="21">
        <v>8</v>
      </c>
      <c r="P33" s="21">
        <v>6</v>
      </c>
      <c r="Q33" s="21">
        <v>6</v>
      </c>
      <c r="R33" s="21">
        <v>7</v>
      </c>
      <c r="S33" s="21">
        <v>6</v>
      </c>
      <c r="T33" s="21">
        <v>5</v>
      </c>
      <c r="U33" s="21">
        <v>2</v>
      </c>
      <c r="V33" s="21">
        <v>3</v>
      </c>
      <c r="W33" s="21">
        <v>4</v>
      </c>
      <c r="AB33" s="15" t="s">
        <v>88</v>
      </c>
    </row>
    <row r="34" spans="3:39" s="20" customFormat="1" ht="10.5" x14ac:dyDescent="0.25">
      <c r="C34" s="28"/>
      <c r="D34" s="29"/>
      <c r="E34" s="28"/>
      <c r="F34" s="28">
        <f>SUM(F21:F33)</f>
        <v>400</v>
      </c>
      <c r="G34" s="28">
        <f t="shared" ref="G34:W34" si="1">SUM(G21:G33)</f>
        <v>386</v>
      </c>
      <c r="H34" s="28">
        <f t="shared" si="1"/>
        <v>371</v>
      </c>
      <c r="I34" s="28">
        <f t="shared" si="1"/>
        <v>389</v>
      </c>
      <c r="J34" s="28">
        <f t="shared" si="1"/>
        <v>402</v>
      </c>
      <c r="K34" s="28">
        <f t="shared" si="1"/>
        <v>373</v>
      </c>
      <c r="L34" s="28">
        <f t="shared" si="1"/>
        <v>364</v>
      </c>
      <c r="M34" s="28">
        <f t="shared" si="1"/>
        <v>386</v>
      </c>
      <c r="N34" s="28">
        <f t="shared" si="1"/>
        <v>381</v>
      </c>
      <c r="O34" s="28">
        <f t="shared" si="1"/>
        <v>376</v>
      </c>
      <c r="P34" s="28">
        <f t="shared" si="1"/>
        <v>363</v>
      </c>
      <c r="Q34" s="28">
        <f t="shared" si="1"/>
        <v>349</v>
      </c>
      <c r="R34" s="28">
        <f t="shared" si="1"/>
        <v>335</v>
      </c>
      <c r="S34" s="28">
        <f t="shared" si="1"/>
        <v>324</v>
      </c>
      <c r="T34" s="28">
        <f t="shared" si="1"/>
        <v>329</v>
      </c>
      <c r="U34" s="28">
        <f t="shared" si="1"/>
        <v>325</v>
      </c>
      <c r="V34" s="28">
        <f t="shared" si="1"/>
        <v>324</v>
      </c>
      <c r="W34" s="28">
        <f t="shared" si="1"/>
        <v>328</v>
      </c>
      <c r="Y34" s="30"/>
      <c r="AA34" s="30"/>
    </row>
    <row r="35" spans="3:39" x14ac:dyDescent="0.2">
      <c r="C35" s="15" t="s">
        <v>67</v>
      </c>
      <c r="D35" s="16" t="s">
        <v>52</v>
      </c>
      <c r="E35" s="15" t="s">
        <v>35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31</v>
      </c>
      <c r="M35" s="15">
        <v>28</v>
      </c>
      <c r="N35" s="15">
        <v>15</v>
      </c>
      <c r="O35" s="15">
        <v>13</v>
      </c>
      <c r="P35" s="15">
        <v>6</v>
      </c>
      <c r="Q35" s="15">
        <v>6</v>
      </c>
      <c r="R35" s="15">
        <v>2</v>
      </c>
      <c r="S35" s="15">
        <v>4</v>
      </c>
      <c r="T35" s="15">
        <v>3</v>
      </c>
      <c r="U35" s="15">
        <v>4</v>
      </c>
      <c r="V35" s="15">
        <v>4</v>
      </c>
      <c r="W35" s="15">
        <v>4</v>
      </c>
    </row>
    <row r="36" spans="3:39" x14ac:dyDescent="0.2">
      <c r="C36" s="15" t="s">
        <v>67</v>
      </c>
      <c r="D36" s="16" t="s">
        <v>53</v>
      </c>
      <c r="E36" s="15" t="s">
        <v>36</v>
      </c>
      <c r="F36" s="15">
        <v>1</v>
      </c>
      <c r="G36" s="15">
        <v>4</v>
      </c>
      <c r="H36" s="15">
        <v>2</v>
      </c>
      <c r="I36" s="15">
        <v>3</v>
      </c>
      <c r="J36" s="15">
        <v>3</v>
      </c>
      <c r="K36" s="15">
        <v>1</v>
      </c>
      <c r="L36" s="15">
        <v>2</v>
      </c>
      <c r="M36" s="15">
        <v>2</v>
      </c>
      <c r="N36" s="15">
        <v>5</v>
      </c>
      <c r="O36" s="15">
        <v>5</v>
      </c>
      <c r="P36" s="15">
        <v>5</v>
      </c>
      <c r="Q36" s="15">
        <v>5</v>
      </c>
      <c r="R36" s="15">
        <v>7</v>
      </c>
      <c r="S36" s="15">
        <v>6</v>
      </c>
      <c r="T36" s="15">
        <v>6</v>
      </c>
      <c r="U36" s="15">
        <v>8</v>
      </c>
      <c r="V36" s="15">
        <v>11</v>
      </c>
      <c r="W36" s="15">
        <v>8</v>
      </c>
    </row>
    <row r="37" spans="3:39" x14ac:dyDescent="0.2">
      <c r="C37" s="15" t="s">
        <v>67</v>
      </c>
      <c r="D37" s="16" t="s">
        <v>54</v>
      </c>
      <c r="E37" s="15" t="s">
        <v>37</v>
      </c>
      <c r="F37" s="15">
        <v>494</v>
      </c>
      <c r="G37" s="15">
        <v>509</v>
      </c>
      <c r="H37" s="15">
        <v>527</v>
      </c>
      <c r="I37" s="15">
        <v>548</v>
      </c>
      <c r="J37" s="15">
        <v>536</v>
      </c>
      <c r="K37" s="15">
        <v>523</v>
      </c>
      <c r="L37" s="15">
        <v>610</v>
      </c>
      <c r="M37" s="15">
        <v>662</v>
      </c>
      <c r="N37" s="15">
        <v>694</v>
      </c>
      <c r="O37" s="15">
        <v>674</v>
      </c>
      <c r="P37" s="15">
        <v>725</v>
      </c>
      <c r="Q37" s="15">
        <v>718</v>
      </c>
      <c r="R37" s="15">
        <v>707</v>
      </c>
      <c r="S37" s="15">
        <v>748</v>
      </c>
      <c r="T37" s="15">
        <v>749</v>
      </c>
      <c r="U37" s="15">
        <v>668</v>
      </c>
      <c r="V37" s="15">
        <v>678</v>
      </c>
      <c r="W37" s="15">
        <v>608</v>
      </c>
      <c r="Y37" s="16" t="s">
        <v>22</v>
      </c>
      <c r="Z37" s="15" t="s">
        <v>23</v>
      </c>
      <c r="AA37" s="16" t="s">
        <v>68</v>
      </c>
      <c r="AB37" s="15" t="s">
        <v>69</v>
      </c>
      <c r="AC37" s="15" t="s">
        <v>24</v>
      </c>
      <c r="AD37" s="15" t="s">
        <v>25</v>
      </c>
      <c r="AE37" s="15" t="s">
        <v>26</v>
      </c>
      <c r="AF37" s="15" t="s">
        <v>27</v>
      </c>
      <c r="AG37" s="15" t="s">
        <v>28</v>
      </c>
      <c r="AH37" s="15" t="s">
        <v>29</v>
      </c>
      <c r="AI37" s="15" t="s">
        <v>30</v>
      </c>
      <c r="AJ37" s="15" t="s">
        <v>31</v>
      </c>
      <c r="AK37" s="15" t="s">
        <v>32</v>
      </c>
      <c r="AL37" s="15" t="s">
        <v>33</v>
      </c>
      <c r="AM37" s="15" t="s">
        <v>34</v>
      </c>
    </row>
    <row r="38" spans="3:39" x14ac:dyDescent="0.2">
      <c r="C38" s="15" t="s">
        <v>67</v>
      </c>
      <c r="D38" s="16" t="s">
        <v>55</v>
      </c>
      <c r="E38" s="15" t="s">
        <v>38</v>
      </c>
      <c r="F38" s="15">
        <v>97</v>
      </c>
      <c r="G38" s="15">
        <v>92</v>
      </c>
      <c r="H38" s="15">
        <v>112</v>
      </c>
      <c r="I38" s="15">
        <v>123</v>
      </c>
      <c r="J38" s="15">
        <v>154</v>
      </c>
      <c r="K38" s="15">
        <v>163</v>
      </c>
      <c r="L38" s="15">
        <v>182</v>
      </c>
      <c r="M38" s="15">
        <v>182</v>
      </c>
      <c r="N38" s="15">
        <v>190</v>
      </c>
      <c r="O38" s="15">
        <v>179</v>
      </c>
      <c r="P38" s="15">
        <v>189</v>
      </c>
      <c r="Q38" s="15">
        <v>185</v>
      </c>
      <c r="R38" s="15">
        <v>177</v>
      </c>
      <c r="S38" s="15">
        <v>160</v>
      </c>
      <c r="T38" s="15">
        <v>187</v>
      </c>
      <c r="U38" s="15">
        <v>194</v>
      </c>
      <c r="V38" s="15">
        <v>198</v>
      </c>
      <c r="W38" s="15">
        <v>204</v>
      </c>
      <c r="Y38" s="16" t="s">
        <v>52</v>
      </c>
      <c r="Z38" s="15" t="s">
        <v>35</v>
      </c>
      <c r="AA38" s="16" t="s">
        <v>78</v>
      </c>
      <c r="AB38" s="15" t="s">
        <v>70</v>
      </c>
      <c r="AC38" s="15">
        <v>0</v>
      </c>
      <c r="AD38" s="25">
        <v>1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</row>
    <row r="39" spans="3:39" x14ac:dyDescent="0.2">
      <c r="C39" s="15" t="s">
        <v>67</v>
      </c>
      <c r="D39" s="16" t="s">
        <v>56</v>
      </c>
      <c r="E39" s="15" t="s">
        <v>39</v>
      </c>
      <c r="F39" s="15">
        <v>244</v>
      </c>
      <c r="G39" s="15">
        <v>260</v>
      </c>
      <c r="H39" s="15">
        <v>282</v>
      </c>
      <c r="I39" s="15">
        <v>289</v>
      </c>
      <c r="J39" s="15">
        <v>301</v>
      </c>
      <c r="K39" s="15">
        <v>318</v>
      </c>
      <c r="L39" s="15">
        <v>353</v>
      </c>
      <c r="M39" s="15">
        <v>366</v>
      </c>
      <c r="N39" s="15">
        <v>352</v>
      </c>
      <c r="O39" s="15">
        <v>340</v>
      </c>
      <c r="P39" s="15">
        <v>340</v>
      </c>
      <c r="Q39" s="15">
        <v>318</v>
      </c>
      <c r="R39" s="15">
        <v>332</v>
      </c>
      <c r="S39" s="15">
        <v>330</v>
      </c>
      <c r="T39" s="15">
        <v>327</v>
      </c>
      <c r="U39" s="15">
        <v>319</v>
      </c>
      <c r="V39" s="15">
        <v>311</v>
      </c>
      <c r="W39" s="15">
        <v>309</v>
      </c>
      <c r="Y39" s="16" t="s">
        <v>52</v>
      </c>
      <c r="Z39" s="15" t="s">
        <v>35</v>
      </c>
      <c r="AA39" s="16" t="s">
        <v>79</v>
      </c>
      <c r="AB39" s="15" t="s">
        <v>71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1</v>
      </c>
      <c r="AL39" s="15">
        <v>0</v>
      </c>
      <c r="AM39" s="15">
        <v>0</v>
      </c>
    </row>
    <row r="40" spans="3:39" x14ac:dyDescent="0.2">
      <c r="C40" s="15" t="s">
        <v>67</v>
      </c>
      <c r="D40" s="16" t="s">
        <v>57</v>
      </c>
      <c r="E40" s="15" t="s">
        <v>40</v>
      </c>
      <c r="F40" s="15">
        <v>118</v>
      </c>
      <c r="G40" s="15">
        <v>110</v>
      </c>
      <c r="H40" s="15">
        <v>110</v>
      </c>
      <c r="I40" s="15">
        <v>112</v>
      </c>
      <c r="J40" s="15">
        <v>120</v>
      </c>
      <c r="K40" s="15">
        <v>120</v>
      </c>
      <c r="L40" s="15">
        <v>136</v>
      </c>
      <c r="M40" s="15">
        <v>138</v>
      </c>
      <c r="N40" s="15">
        <v>148</v>
      </c>
      <c r="O40" s="15">
        <v>156</v>
      </c>
      <c r="P40" s="15">
        <v>166</v>
      </c>
      <c r="Q40" s="15">
        <v>166</v>
      </c>
      <c r="R40" s="15">
        <v>167</v>
      </c>
      <c r="S40" s="15">
        <v>197</v>
      </c>
      <c r="T40" s="15">
        <v>206</v>
      </c>
      <c r="U40" s="15">
        <v>200</v>
      </c>
      <c r="V40" s="15">
        <v>212</v>
      </c>
      <c r="W40" s="15">
        <v>228</v>
      </c>
      <c r="Y40" s="16" t="s">
        <v>52</v>
      </c>
      <c r="Z40" s="15" t="s">
        <v>35</v>
      </c>
      <c r="AA40" s="16" t="s">
        <v>79</v>
      </c>
      <c r="AB40" s="15" t="s">
        <v>71</v>
      </c>
      <c r="AC40" s="25">
        <v>7</v>
      </c>
      <c r="AD40" s="25">
        <v>8</v>
      </c>
      <c r="AE40" s="25">
        <v>12</v>
      </c>
      <c r="AF40" s="25">
        <v>13</v>
      </c>
      <c r="AG40" s="25">
        <v>18</v>
      </c>
      <c r="AH40" s="25">
        <v>26</v>
      </c>
      <c r="AI40" s="15">
        <v>30</v>
      </c>
      <c r="AJ40" s="15">
        <v>27</v>
      </c>
      <c r="AK40" s="15">
        <v>15</v>
      </c>
      <c r="AL40" s="15">
        <v>13</v>
      </c>
      <c r="AM40" s="15">
        <v>6</v>
      </c>
    </row>
    <row r="41" spans="3:39" x14ac:dyDescent="0.2">
      <c r="C41" s="15" t="s">
        <v>67</v>
      </c>
      <c r="D41" s="16" t="s">
        <v>58</v>
      </c>
      <c r="E41" s="15" t="s">
        <v>41</v>
      </c>
      <c r="F41" s="15">
        <v>44</v>
      </c>
      <c r="G41" s="15">
        <v>49</v>
      </c>
      <c r="H41" s="15">
        <v>56</v>
      </c>
      <c r="I41" s="15">
        <v>64</v>
      </c>
      <c r="J41" s="15">
        <v>66</v>
      </c>
      <c r="K41" s="15">
        <v>67</v>
      </c>
      <c r="L41" s="15">
        <v>74</v>
      </c>
      <c r="M41" s="15">
        <v>76</v>
      </c>
      <c r="N41" s="15">
        <v>81</v>
      </c>
      <c r="O41" s="15">
        <v>76</v>
      </c>
      <c r="P41" s="15">
        <v>60</v>
      </c>
      <c r="Q41" s="15">
        <v>62</v>
      </c>
      <c r="R41" s="15">
        <v>48</v>
      </c>
      <c r="S41" s="15">
        <v>53</v>
      </c>
      <c r="T41" s="15">
        <v>52</v>
      </c>
      <c r="U41" s="15">
        <v>52</v>
      </c>
      <c r="V41" s="15">
        <v>41</v>
      </c>
      <c r="W41" s="15">
        <v>37</v>
      </c>
      <c r="Y41" s="16" t="s">
        <v>52</v>
      </c>
      <c r="Z41" s="15" t="s">
        <v>35</v>
      </c>
      <c r="AA41" s="16" t="s">
        <v>80</v>
      </c>
      <c r="AB41" s="15" t="s">
        <v>6</v>
      </c>
      <c r="AC41" s="25">
        <v>3</v>
      </c>
      <c r="AD41" s="25">
        <v>1</v>
      </c>
      <c r="AE41" s="25">
        <v>2</v>
      </c>
      <c r="AF41" s="15">
        <v>0</v>
      </c>
      <c r="AG41" s="15">
        <v>0</v>
      </c>
      <c r="AH41" s="15">
        <v>0</v>
      </c>
      <c r="AI41" s="15">
        <v>0</v>
      </c>
      <c r="AJ41" s="15">
        <v>1</v>
      </c>
      <c r="AK41" s="15">
        <v>0</v>
      </c>
      <c r="AL41" s="15">
        <v>0</v>
      </c>
      <c r="AM41" s="15">
        <v>0</v>
      </c>
    </row>
    <row r="42" spans="3:39" x14ac:dyDescent="0.2">
      <c r="C42" s="15" t="s">
        <v>67</v>
      </c>
      <c r="D42" s="16" t="s">
        <v>59</v>
      </c>
      <c r="E42" s="15" t="s">
        <v>42</v>
      </c>
      <c r="F42" s="15">
        <v>43</v>
      </c>
      <c r="G42" s="15">
        <v>57</v>
      </c>
      <c r="H42" s="15">
        <v>61</v>
      </c>
      <c r="I42" s="15">
        <v>69</v>
      </c>
      <c r="J42" s="15">
        <v>71</v>
      </c>
      <c r="K42" s="15">
        <v>60</v>
      </c>
      <c r="L42" s="15">
        <v>64</v>
      </c>
      <c r="M42" s="15">
        <v>74</v>
      </c>
      <c r="N42" s="15">
        <v>87</v>
      </c>
      <c r="O42" s="15">
        <v>70</v>
      </c>
      <c r="P42" s="15">
        <v>54</v>
      </c>
      <c r="Q42" s="15">
        <v>58</v>
      </c>
      <c r="R42" s="15">
        <v>64</v>
      </c>
      <c r="S42" s="15">
        <v>64</v>
      </c>
      <c r="T42" s="15">
        <v>62</v>
      </c>
      <c r="U42" s="15">
        <v>73</v>
      </c>
      <c r="V42" s="15">
        <v>78</v>
      </c>
      <c r="W42" s="15">
        <v>92</v>
      </c>
      <c r="Y42" s="16" t="s">
        <v>52</v>
      </c>
      <c r="Z42" s="15" t="s">
        <v>35</v>
      </c>
      <c r="AA42" s="16" t="s">
        <v>81</v>
      </c>
      <c r="AB42" s="15" t="s">
        <v>72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1</v>
      </c>
      <c r="AJ42" s="15">
        <v>0</v>
      </c>
      <c r="AK42" s="15">
        <v>0</v>
      </c>
      <c r="AL42" s="15">
        <v>0</v>
      </c>
      <c r="AM42" s="15">
        <v>0</v>
      </c>
    </row>
    <row r="43" spans="3:39" x14ac:dyDescent="0.2">
      <c r="C43" s="15" t="s">
        <v>67</v>
      </c>
      <c r="D43" s="16" t="s">
        <v>60</v>
      </c>
      <c r="E43" s="15" t="s">
        <v>43</v>
      </c>
      <c r="F43" s="15">
        <v>906</v>
      </c>
      <c r="G43" s="15">
        <v>901</v>
      </c>
      <c r="H43" s="15">
        <v>970</v>
      </c>
      <c r="I43" s="15">
        <v>1007</v>
      </c>
      <c r="J43" s="15">
        <v>1054</v>
      </c>
      <c r="K43" s="15">
        <v>1112</v>
      </c>
      <c r="L43" s="15">
        <v>1155</v>
      </c>
      <c r="M43" s="15">
        <v>1225</v>
      </c>
      <c r="N43" s="15">
        <v>1285</v>
      </c>
      <c r="O43" s="15">
        <v>1290</v>
      </c>
      <c r="P43" s="15">
        <v>1355</v>
      </c>
      <c r="Q43" s="15">
        <v>1437</v>
      </c>
      <c r="R43" s="15">
        <v>1632</v>
      </c>
      <c r="S43" s="15">
        <v>1714</v>
      </c>
      <c r="T43" s="15">
        <v>1826</v>
      </c>
      <c r="U43" s="15">
        <v>1845</v>
      </c>
      <c r="V43" s="15">
        <v>1901</v>
      </c>
      <c r="W43" s="15">
        <v>1948</v>
      </c>
      <c r="Y43" s="16" t="s">
        <v>52</v>
      </c>
      <c r="Z43" s="15" t="s">
        <v>35</v>
      </c>
      <c r="AA43" s="16" t="s">
        <v>82</v>
      </c>
      <c r="AB43" s="15" t="s">
        <v>73</v>
      </c>
      <c r="AC43" s="15">
        <v>0</v>
      </c>
      <c r="AD43" s="15">
        <v>1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</row>
    <row r="44" spans="3:39" x14ac:dyDescent="0.2">
      <c r="C44" s="15" t="s">
        <v>67</v>
      </c>
      <c r="D44" s="16" t="s">
        <v>61</v>
      </c>
      <c r="E44" s="15" t="s">
        <v>44</v>
      </c>
      <c r="F44" s="15">
        <v>228</v>
      </c>
      <c r="G44" s="15">
        <v>250</v>
      </c>
      <c r="H44" s="15">
        <v>253</v>
      </c>
      <c r="I44" s="15">
        <v>235</v>
      </c>
      <c r="J44" s="15">
        <v>236</v>
      </c>
      <c r="K44" s="15">
        <v>227</v>
      </c>
      <c r="L44" s="15">
        <v>243</v>
      </c>
      <c r="M44" s="15">
        <v>182</v>
      </c>
      <c r="N44" s="15">
        <v>136</v>
      </c>
      <c r="O44" s="15">
        <v>123</v>
      </c>
      <c r="P44" s="15">
        <v>133</v>
      </c>
      <c r="Q44" s="15">
        <v>144</v>
      </c>
      <c r="R44" s="15">
        <v>143</v>
      </c>
      <c r="S44" s="15">
        <v>161</v>
      </c>
      <c r="T44" s="15">
        <v>164</v>
      </c>
      <c r="U44" s="15">
        <v>173</v>
      </c>
      <c r="V44" s="15">
        <v>174</v>
      </c>
      <c r="W44" s="15">
        <v>162</v>
      </c>
      <c r="Y44" s="16" t="s">
        <v>65</v>
      </c>
      <c r="Z44" s="15" t="s">
        <v>51</v>
      </c>
      <c r="AA44" s="16" t="s">
        <v>83</v>
      </c>
      <c r="AB44" s="15" t="s">
        <v>74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45</v>
      </c>
      <c r="AK44" s="15">
        <v>0</v>
      </c>
      <c r="AL44" s="15">
        <v>101</v>
      </c>
      <c r="AM44" s="15">
        <v>133</v>
      </c>
    </row>
    <row r="45" spans="3:39" x14ac:dyDescent="0.2">
      <c r="C45" s="15" t="s">
        <v>67</v>
      </c>
      <c r="D45" s="16" t="s">
        <v>62</v>
      </c>
      <c r="E45" s="15" t="s">
        <v>45</v>
      </c>
      <c r="F45" s="15">
        <v>342</v>
      </c>
      <c r="G45" s="15">
        <v>395</v>
      </c>
      <c r="H45" s="15">
        <v>437</v>
      </c>
      <c r="I45" s="15">
        <v>439</v>
      </c>
      <c r="J45" s="15">
        <v>462</v>
      </c>
      <c r="K45" s="15">
        <v>472</v>
      </c>
      <c r="L45" s="15">
        <v>444</v>
      </c>
      <c r="M45" s="15">
        <v>466</v>
      </c>
      <c r="N45" s="15">
        <v>464</v>
      </c>
      <c r="O45" s="15">
        <v>489</v>
      </c>
      <c r="P45" s="15">
        <v>484</v>
      </c>
      <c r="Q45" s="15">
        <v>537</v>
      </c>
      <c r="R45" s="15">
        <v>600</v>
      </c>
      <c r="S45" s="15">
        <v>581</v>
      </c>
      <c r="T45" s="15">
        <v>541</v>
      </c>
      <c r="U45" s="15">
        <v>553</v>
      </c>
      <c r="V45" s="15">
        <v>555</v>
      </c>
      <c r="W45" s="15">
        <v>560</v>
      </c>
      <c r="Y45" s="16" t="s">
        <v>65</v>
      </c>
      <c r="Z45" s="15" t="s">
        <v>51</v>
      </c>
      <c r="AA45" s="16" t="s">
        <v>83</v>
      </c>
      <c r="AB45" s="15" t="s">
        <v>75</v>
      </c>
      <c r="AC45" s="15">
        <v>0</v>
      </c>
      <c r="AD45" s="15">
        <v>64</v>
      </c>
      <c r="AE45" s="15">
        <v>64</v>
      </c>
      <c r="AF45" s="15">
        <v>65</v>
      </c>
      <c r="AG45" s="15">
        <v>64</v>
      </c>
      <c r="AH45" s="15">
        <v>58</v>
      </c>
      <c r="AI45" s="15">
        <v>57</v>
      </c>
      <c r="AJ45" s="15">
        <v>0</v>
      </c>
      <c r="AK45" s="15">
        <v>0</v>
      </c>
      <c r="AL45" s="15">
        <v>0</v>
      </c>
      <c r="AM45" s="15">
        <v>0</v>
      </c>
    </row>
    <row r="46" spans="3:39" x14ac:dyDescent="0.2">
      <c r="C46" s="15" t="s">
        <v>67</v>
      </c>
      <c r="D46" s="16" t="s">
        <v>63</v>
      </c>
      <c r="E46" s="15" t="s">
        <v>46</v>
      </c>
      <c r="F46" s="15">
        <v>111</v>
      </c>
      <c r="G46" s="15">
        <v>111</v>
      </c>
      <c r="H46" s="15">
        <v>108</v>
      </c>
      <c r="I46" s="15">
        <v>110</v>
      </c>
      <c r="J46" s="15">
        <v>106</v>
      </c>
      <c r="K46" s="15">
        <v>110</v>
      </c>
      <c r="L46" s="15">
        <v>106</v>
      </c>
      <c r="M46" s="15">
        <v>104</v>
      </c>
      <c r="N46" s="15">
        <v>108</v>
      </c>
      <c r="O46" s="15">
        <v>111</v>
      </c>
      <c r="P46" s="15">
        <v>113</v>
      </c>
      <c r="Q46" s="15">
        <v>109</v>
      </c>
      <c r="R46" s="15">
        <v>106</v>
      </c>
      <c r="S46" s="15">
        <v>109</v>
      </c>
      <c r="T46" s="15">
        <v>120</v>
      </c>
      <c r="U46" s="15">
        <v>116</v>
      </c>
      <c r="V46" s="15">
        <v>131</v>
      </c>
      <c r="W46" s="15">
        <v>136</v>
      </c>
      <c r="Y46" s="16" t="s">
        <v>65</v>
      </c>
      <c r="Z46" s="15" t="s">
        <v>51</v>
      </c>
      <c r="AA46" s="16" t="s">
        <v>84</v>
      </c>
      <c r="AB46" s="15" t="s">
        <v>76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2</v>
      </c>
      <c r="AI46" s="15">
        <v>3</v>
      </c>
      <c r="AJ46" s="15">
        <v>2</v>
      </c>
      <c r="AK46" s="15">
        <v>0</v>
      </c>
      <c r="AL46" s="15">
        <v>1</v>
      </c>
      <c r="AM46" s="15">
        <v>1</v>
      </c>
    </row>
    <row r="47" spans="3:39" x14ac:dyDescent="0.2">
      <c r="C47" s="15" t="s">
        <v>67</v>
      </c>
      <c r="D47" s="16" t="s">
        <v>64</v>
      </c>
      <c r="E47" s="15" t="s">
        <v>47</v>
      </c>
      <c r="F47" s="15">
        <v>19</v>
      </c>
      <c r="G47" s="15">
        <v>14</v>
      </c>
      <c r="H47" s="15">
        <v>22</v>
      </c>
      <c r="I47" s="15">
        <v>25</v>
      </c>
      <c r="J47" s="15">
        <v>35</v>
      </c>
      <c r="K47" s="15">
        <v>40</v>
      </c>
      <c r="L47" s="15">
        <v>44</v>
      </c>
      <c r="M47" s="15">
        <v>35</v>
      </c>
      <c r="N47" s="15">
        <v>37</v>
      </c>
      <c r="O47" s="15">
        <v>43</v>
      </c>
      <c r="P47" s="15">
        <v>29</v>
      </c>
      <c r="Q47" s="15">
        <v>29</v>
      </c>
      <c r="R47" s="15">
        <v>27</v>
      </c>
      <c r="S47" s="15">
        <v>29</v>
      </c>
      <c r="T47" s="15">
        <v>32</v>
      </c>
      <c r="U47" s="15">
        <v>29</v>
      </c>
      <c r="V47" s="15">
        <v>45</v>
      </c>
      <c r="W47" s="15">
        <v>44</v>
      </c>
      <c r="Y47" s="16" t="s">
        <v>65</v>
      </c>
      <c r="Z47" s="15" t="s">
        <v>51</v>
      </c>
      <c r="AA47" s="16" t="s">
        <v>85</v>
      </c>
      <c r="AB47" s="15" t="s">
        <v>77</v>
      </c>
      <c r="AC47" s="15">
        <v>78</v>
      </c>
      <c r="AD47" s="15">
        <v>21</v>
      </c>
      <c r="AE47" s="15">
        <v>30</v>
      </c>
      <c r="AF47" s="15">
        <v>51</v>
      </c>
      <c r="AG47" s="15">
        <v>80</v>
      </c>
      <c r="AH47" s="15">
        <v>105</v>
      </c>
      <c r="AI47" s="15">
        <v>117</v>
      </c>
      <c r="AJ47" s="15">
        <v>109</v>
      </c>
      <c r="AK47" s="15">
        <v>157</v>
      </c>
      <c r="AL47" s="15">
        <v>62</v>
      </c>
      <c r="AM47" s="15">
        <v>37</v>
      </c>
    </row>
    <row r="48" spans="3:39" x14ac:dyDescent="0.2">
      <c r="C48" s="21" t="s">
        <v>67</v>
      </c>
      <c r="D48" s="22" t="s">
        <v>65</v>
      </c>
      <c r="E48" s="21" t="s">
        <v>51</v>
      </c>
      <c r="F48" s="21">
        <v>88</v>
      </c>
      <c r="G48" s="21">
        <v>95</v>
      </c>
      <c r="H48" s="21">
        <v>108</v>
      </c>
      <c r="I48" s="21">
        <v>129</v>
      </c>
      <c r="J48" s="21">
        <v>162</v>
      </c>
      <c r="K48" s="21">
        <v>191</v>
      </c>
      <c r="L48" s="21">
        <v>177</v>
      </c>
      <c r="M48" s="21">
        <v>156</v>
      </c>
      <c r="N48" s="21">
        <v>157</v>
      </c>
      <c r="O48" s="21">
        <v>164</v>
      </c>
      <c r="P48" s="21">
        <v>171</v>
      </c>
      <c r="Q48" s="21">
        <v>170</v>
      </c>
      <c r="R48" s="21">
        <v>161</v>
      </c>
      <c r="S48" s="21">
        <v>185</v>
      </c>
      <c r="T48" s="21">
        <v>215</v>
      </c>
      <c r="U48" s="21">
        <v>207</v>
      </c>
      <c r="V48" s="21">
        <v>202</v>
      </c>
      <c r="W48" s="21">
        <v>195</v>
      </c>
    </row>
    <row r="49" spans="3:28" s="20" customFormat="1" ht="10.5" x14ac:dyDescent="0.25">
      <c r="C49" s="31"/>
      <c r="D49" s="32"/>
      <c r="E49" s="31"/>
      <c r="F49" s="31">
        <f>SUM(F35:F48)</f>
        <v>2735</v>
      </c>
      <c r="G49" s="31">
        <f t="shared" ref="G49:Q49" si="2">SUM(G35:G48)</f>
        <v>2847</v>
      </c>
      <c r="H49" s="31">
        <f t="shared" si="2"/>
        <v>3048</v>
      </c>
      <c r="I49" s="31">
        <f t="shared" si="2"/>
        <v>3153</v>
      </c>
      <c r="J49" s="31">
        <f t="shared" si="2"/>
        <v>3306</v>
      </c>
      <c r="K49" s="31">
        <f t="shared" si="2"/>
        <v>3404</v>
      </c>
      <c r="L49" s="31">
        <f t="shared" si="2"/>
        <v>3621</v>
      </c>
      <c r="M49" s="31">
        <f t="shared" si="2"/>
        <v>3696</v>
      </c>
      <c r="N49" s="31">
        <f t="shared" si="2"/>
        <v>3759</v>
      </c>
      <c r="O49" s="31">
        <f t="shared" si="2"/>
        <v>3733</v>
      </c>
      <c r="P49" s="31">
        <f t="shared" si="2"/>
        <v>3830</v>
      </c>
      <c r="Q49" s="31">
        <f t="shared" si="2"/>
        <v>3944</v>
      </c>
      <c r="R49" s="31">
        <f t="shared" ref="R49:S49" si="3">SUM(R35:R48)</f>
        <v>4173</v>
      </c>
      <c r="S49" s="31">
        <f t="shared" si="3"/>
        <v>4341</v>
      </c>
      <c r="T49" s="31">
        <f>SUM(T35:T48)</f>
        <v>4490</v>
      </c>
      <c r="U49" s="31">
        <f>SUM(U35:U48)</f>
        <v>4441</v>
      </c>
      <c r="V49" s="31">
        <f>SUM(V35:V48)</f>
        <v>4541</v>
      </c>
      <c r="W49" s="31">
        <f>SUM(W35:W48)</f>
        <v>4535</v>
      </c>
      <c r="Y49" s="30"/>
      <c r="AA49" s="30"/>
    </row>
    <row r="50" spans="3:28" x14ac:dyDescent="0.2">
      <c r="F50" s="15">
        <f>SUM(F49,F34,F20)</f>
        <v>4428</v>
      </c>
      <c r="G50" s="15">
        <f t="shared" ref="G50:Q50" si="4">SUM(G49,G34,G20)</f>
        <v>4520</v>
      </c>
      <c r="H50" s="15">
        <f t="shared" si="4"/>
        <v>4705</v>
      </c>
      <c r="I50" s="15">
        <f t="shared" si="4"/>
        <v>4825</v>
      </c>
      <c r="J50" s="15">
        <f t="shared" si="4"/>
        <v>4985</v>
      </c>
      <c r="K50" s="15">
        <f t="shared" si="4"/>
        <v>5025</v>
      </c>
      <c r="L50" s="15">
        <f t="shared" si="4"/>
        <v>5234</v>
      </c>
      <c r="M50" s="15">
        <f t="shared" si="4"/>
        <v>5331</v>
      </c>
      <c r="N50" s="15">
        <f t="shared" si="4"/>
        <v>5383</v>
      </c>
      <c r="O50" s="15">
        <f t="shared" si="4"/>
        <v>5349</v>
      </c>
      <c r="P50" s="15">
        <f t="shared" si="4"/>
        <v>5394</v>
      </c>
      <c r="Q50" s="15">
        <f t="shared" si="4"/>
        <v>5472</v>
      </c>
      <c r="R50" s="15">
        <f t="shared" ref="R50:T50" si="5">SUM(R49,R34,R20)</f>
        <v>5689</v>
      </c>
      <c r="S50" s="15">
        <f t="shared" si="5"/>
        <v>5837</v>
      </c>
      <c r="T50" s="15">
        <f t="shared" si="5"/>
        <v>5975</v>
      </c>
      <c r="U50" s="15">
        <f t="shared" ref="U50:V50" si="6">SUM(U49,U34,U20)</f>
        <v>5904</v>
      </c>
      <c r="V50" s="15">
        <f t="shared" si="6"/>
        <v>5988</v>
      </c>
      <c r="W50" s="15">
        <f t="shared" ref="W50" si="7">SUM(W49,W34,W20)</f>
        <v>5972</v>
      </c>
    </row>
    <row r="52" spans="3:28" x14ac:dyDescent="0.2">
      <c r="C52" s="15" t="s">
        <v>21</v>
      </c>
      <c r="D52" s="16" t="s">
        <v>22</v>
      </c>
      <c r="E52" s="15" t="s">
        <v>23</v>
      </c>
      <c r="F52" s="15" t="s">
        <v>24</v>
      </c>
      <c r="G52" s="15" t="s">
        <v>25</v>
      </c>
      <c r="H52" s="15" t="s">
        <v>26</v>
      </c>
      <c r="I52" s="15" t="s">
        <v>27</v>
      </c>
      <c r="J52" s="15" t="s">
        <v>28</v>
      </c>
      <c r="K52" s="15" t="s">
        <v>29</v>
      </c>
      <c r="L52" s="15" t="s">
        <v>30</v>
      </c>
      <c r="M52" s="15" t="s">
        <v>31</v>
      </c>
      <c r="N52" s="15" t="s">
        <v>32</v>
      </c>
      <c r="O52" s="15" t="s">
        <v>33</v>
      </c>
      <c r="P52" s="15" t="s">
        <v>34</v>
      </c>
      <c r="Q52" s="15" t="s">
        <v>89</v>
      </c>
      <c r="R52" s="15" t="s">
        <v>94</v>
      </c>
      <c r="S52" s="15" t="s">
        <v>95</v>
      </c>
      <c r="T52" s="15" t="s">
        <v>97</v>
      </c>
      <c r="U52" s="15" t="s">
        <v>99</v>
      </c>
      <c r="V52" s="15" t="s">
        <v>101</v>
      </c>
      <c r="W52" s="15" t="s">
        <v>103</v>
      </c>
      <c r="AB52" s="26">
        <v>2006</v>
      </c>
    </row>
    <row r="53" spans="3:28" x14ac:dyDescent="0.2"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AB53" s="26"/>
    </row>
    <row r="54" spans="3:28" x14ac:dyDescent="0.2">
      <c r="C54" s="15" t="s">
        <v>1</v>
      </c>
      <c r="D54" s="16" t="s">
        <v>53</v>
      </c>
      <c r="E54" s="15" t="s">
        <v>36</v>
      </c>
      <c r="F54" s="17" t="e">
        <f>F7-'By Type'!#REF!</f>
        <v>#REF!</v>
      </c>
      <c r="G54" s="17" t="e">
        <f>G7-'By Type'!#REF!</f>
        <v>#REF!</v>
      </c>
      <c r="H54" s="17" t="e">
        <f>H7-'By Type'!#REF!</f>
        <v>#REF!</v>
      </c>
      <c r="I54" s="17" t="e">
        <f>I7-'By Type'!#REF!</f>
        <v>#REF!</v>
      </c>
      <c r="J54" s="17" t="e">
        <f>J7-'By Type'!#REF!</f>
        <v>#REF!</v>
      </c>
      <c r="K54" s="17" t="e">
        <f>K7-'By Type'!#REF!</f>
        <v>#REF!</v>
      </c>
      <c r="L54" s="17" t="e">
        <f>L7-'By Type'!#REF!</f>
        <v>#REF!</v>
      </c>
      <c r="M54" s="17" t="e">
        <f>M7-'By Type'!#REF!</f>
        <v>#REF!</v>
      </c>
      <c r="N54" s="17" t="e">
        <f>N7-'By Type'!#REF!</f>
        <v>#REF!</v>
      </c>
      <c r="O54" s="17">
        <f>O7-'By Type'!B5</f>
        <v>0</v>
      </c>
      <c r="P54" s="17">
        <f>P7-'By Type'!C5</f>
        <v>0</v>
      </c>
      <c r="Q54" s="17">
        <f>Q7-'By Type'!D5</f>
        <v>-2</v>
      </c>
      <c r="R54" s="17">
        <f>R7-'By Type'!E5</f>
        <v>0</v>
      </c>
      <c r="S54" s="17">
        <f>S7-'By Type'!F5</f>
        <v>2</v>
      </c>
      <c r="T54" s="17">
        <f>T7-'By Type'!G5</f>
        <v>0</v>
      </c>
      <c r="U54" s="17">
        <f>U7-'By Type'!H5</f>
        <v>0</v>
      </c>
      <c r="V54" s="17">
        <f>V7-'By Type'!I5</f>
        <v>0</v>
      </c>
      <c r="W54" s="17">
        <f>W7-'By Type'!J5</f>
        <v>0</v>
      </c>
      <c r="X54" s="17"/>
      <c r="AB54" s="15" t="s">
        <v>86</v>
      </c>
    </row>
    <row r="55" spans="3:28" x14ac:dyDescent="0.2">
      <c r="C55" s="15" t="s">
        <v>1</v>
      </c>
      <c r="D55" s="16" t="s">
        <v>54</v>
      </c>
      <c r="E55" s="15" t="s">
        <v>37</v>
      </c>
      <c r="F55" s="17" t="e">
        <f>F8-'By Type'!#REF!</f>
        <v>#REF!</v>
      </c>
      <c r="G55" s="17" t="e">
        <f>G8-'By Type'!#REF!</f>
        <v>#REF!</v>
      </c>
      <c r="H55" s="17" t="e">
        <f>H8-'By Type'!#REF!</f>
        <v>#REF!</v>
      </c>
      <c r="I55" s="17" t="e">
        <f>I8-'By Type'!#REF!</f>
        <v>#REF!</v>
      </c>
      <c r="J55" s="17" t="e">
        <f>J8-'By Type'!#REF!</f>
        <v>#REF!</v>
      </c>
      <c r="K55" s="17" t="e">
        <f>K8-'By Type'!#REF!</f>
        <v>#REF!</v>
      </c>
      <c r="L55" s="17" t="e">
        <f>L8-'By Type'!#REF!</f>
        <v>#REF!</v>
      </c>
      <c r="M55" s="17" t="e">
        <f>M8-'By Type'!#REF!</f>
        <v>#REF!</v>
      </c>
      <c r="N55" s="17" t="e">
        <f>N8-'By Type'!#REF!</f>
        <v>#REF!</v>
      </c>
      <c r="O55" s="17">
        <f>O8-'By Type'!B6</f>
        <v>29</v>
      </c>
      <c r="P55" s="17">
        <f>P8-'By Type'!C6</f>
        <v>-4</v>
      </c>
      <c r="Q55" s="17">
        <f>Q8-'By Type'!D6</f>
        <v>0</v>
      </c>
      <c r="R55" s="17">
        <f>R8-'By Type'!E6</f>
        <v>10</v>
      </c>
      <c r="S55" s="17">
        <f>S8-'By Type'!F6</f>
        <v>15</v>
      </c>
      <c r="T55" s="17">
        <f>T8-'By Type'!G6</f>
        <v>20</v>
      </c>
      <c r="U55" s="17">
        <f>U8-'By Type'!H6</f>
        <v>25</v>
      </c>
      <c r="V55" s="17">
        <f>V8-'By Type'!I6</f>
        <v>34</v>
      </c>
      <c r="W55" s="17">
        <f>W8-'By Type'!J6</f>
        <v>27</v>
      </c>
      <c r="X55" s="17"/>
      <c r="AB55" s="15" t="s">
        <v>87</v>
      </c>
    </row>
    <row r="56" spans="3:28" x14ac:dyDescent="0.2">
      <c r="C56" s="15" t="s">
        <v>1</v>
      </c>
      <c r="D56" s="16" t="s">
        <v>55</v>
      </c>
      <c r="E56" s="15" t="s">
        <v>38</v>
      </c>
      <c r="F56" s="17" t="e">
        <f>F9-'By Type'!#REF!</f>
        <v>#REF!</v>
      </c>
      <c r="G56" s="17" t="e">
        <f>G9-'By Type'!#REF!</f>
        <v>#REF!</v>
      </c>
      <c r="H56" s="17" t="e">
        <f>H9-'By Type'!#REF!</f>
        <v>#REF!</v>
      </c>
      <c r="I56" s="17" t="e">
        <f>I9-'By Type'!#REF!</f>
        <v>#REF!</v>
      </c>
      <c r="J56" s="17" t="e">
        <f>J9-'By Type'!#REF!</f>
        <v>#REF!</v>
      </c>
      <c r="K56" s="17" t="e">
        <f>K9-'By Type'!#REF!</f>
        <v>#REF!</v>
      </c>
      <c r="L56" s="17" t="e">
        <f>L9-'By Type'!#REF!</f>
        <v>#REF!</v>
      </c>
      <c r="M56" s="17" t="e">
        <f>M9-'By Type'!#REF!</f>
        <v>#REF!</v>
      </c>
      <c r="N56" s="17" t="e">
        <f>N9-'By Type'!#REF!</f>
        <v>#REF!</v>
      </c>
      <c r="O56" s="17">
        <f>O9-'By Type'!B7</f>
        <v>0</v>
      </c>
      <c r="P56" s="17">
        <f>P9-'By Type'!C7</f>
        <v>-1</v>
      </c>
      <c r="Q56" s="17">
        <f>Q9-'By Type'!D7</f>
        <v>-1</v>
      </c>
      <c r="R56" s="17">
        <f>R9-'By Type'!E7</f>
        <v>-1</v>
      </c>
      <c r="S56" s="17">
        <f>S9-'By Type'!F7</f>
        <v>-2</v>
      </c>
      <c r="T56" s="17">
        <f>T9-'By Type'!G7</f>
        <v>-1</v>
      </c>
      <c r="U56" s="17">
        <f>U9-'By Type'!H7</f>
        <v>2</v>
      </c>
      <c r="V56" s="17">
        <f>V9-'By Type'!I7</f>
        <v>3</v>
      </c>
      <c r="W56" s="17">
        <f>W9-'By Type'!J7</f>
        <v>1</v>
      </c>
      <c r="X56" s="17"/>
    </row>
    <row r="57" spans="3:28" x14ac:dyDescent="0.2">
      <c r="C57" s="15" t="s">
        <v>1</v>
      </c>
      <c r="D57" s="16" t="s">
        <v>56</v>
      </c>
      <c r="E57" s="15" t="s">
        <v>39</v>
      </c>
      <c r="F57" s="17" t="e">
        <f>F10-'By Type'!#REF!</f>
        <v>#REF!</v>
      </c>
      <c r="G57" s="17" t="e">
        <f>G10-'By Type'!#REF!</f>
        <v>#REF!</v>
      </c>
      <c r="H57" s="17" t="e">
        <f>H10-'By Type'!#REF!</f>
        <v>#REF!</v>
      </c>
      <c r="I57" s="17" t="e">
        <f>I10-'By Type'!#REF!</f>
        <v>#REF!</v>
      </c>
      <c r="J57" s="17" t="e">
        <f>J10-'By Type'!#REF!</f>
        <v>#REF!</v>
      </c>
      <c r="K57" s="17" t="e">
        <f>K10-'By Type'!#REF!</f>
        <v>#REF!</v>
      </c>
      <c r="L57" s="17" t="e">
        <f>L10-'By Type'!#REF!</f>
        <v>#REF!</v>
      </c>
      <c r="M57" s="17" t="e">
        <f>M10-'By Type'!#REF!</f>
        <v>#REF!</v>
      </c>
      <c r="N57" s="17" t="e">
        <f>N10-'By Type'!#REF!</f>
        <v>#REF!</v>
      </c>
      <c r="O57" s="17">
        <f>O10-'By Type'!B8</f>
        <v>4</v>
      </c>
      <c r="P57" s="17">
        <f>P10-'By Type'!C8</f>
        <v>2</v>
      </c>
      <c r="Q57" s="17">
        <f>Q10-'By Type'!D8</f>
        <v>2</v>
      </c>
      <c r="R57" s="17">
        <f>R10-'By Type'!E8</f>
        <v>2</v>
      </c>
      <c r="S57" s="17">
        <f>S10-'By Type'!F8</f>
        <v>0</v>
      </c>
      <c r="T57" s="17">
        <f>T10-'By Type'!G8</f>
        <v>0</v>
      </c>
      <c r="U57" s="17">
        <f>U10-'By Type'!H8</f>
        <v>3</v>
      </c>
      <c r="V57" s="17">
        <f>V10-'By Type'!I8</f>
        <v>4</v>
      </c>
      <c r="W57" s="17">
        <f>W10-'By Type'!J8</f>
        <v>-3</v>
      </c>
      <c r="X57" s="17"/>
    </row>
    <row r="58" spans="3:28" x14ac:dyDescent="0.2">
      <c r="C58" s="15" t="s">
        <v>1</v>
      </c>
      <c r="D58" s="16" t="s">
        <v>57</v>
      </c>
      <c r="E58" s="15" t="s">
        <v>40</v>
      </c>
      <c r="F58" s="17" t="e">
        <f>F11-'By Type'!#REF!</f>
        <v>#REF!</v>
      </c>
      <c r="G58" s="17" t="e">
        <f>G11-'By Type'!#REF!</f>
        <v>#REF!</v>
      </c>
      <c r="H58" s="17" t="e">
        <f>H11-'By Type'!#REF!</f>
        <v>#REF!</v>
      </c>
      <c r="I58" s="17" t="e">
        <f>I11-'By Type'!#REF!</f>
        <v>#REF!</v>
      </c>
      <c r="J58" s="17" t="e">
        <f>J11-'By Type'!#REF!</f>
        <v>#REF!</v>
      </c>
      <c r="K58" s="17" t="e">
        <f>K11-'By Type'!#REF!</f>
        <v>#REF!</v>
      </c>
      <c r="L58" s="17" t="e">
        <f>L11-'By Type'!#REF!</f>
        <v>#REF!</v>
      </c>
      <c r="M58" s="17" t="e">
        <f>M11-'By Type'!#REF!</f>
        <v>#REF!</v>
      </c>
      <c r="N58" s="17" t="e">
        <f>N11-'By Type'!#REF!</f>
        <v>#REF!</v>
      </c>
      <c r="O58" s="17">
        <f>O11-'By Type'!B9</f>
        <v>8</v>
      </c>
      <c r="P58" s="17">
        <f>P11-'By Type'!C9</f>
        <v>9</v>
      </c>
      <c r="Q58" s="17">
        <f>Q11-'By Type'!D9</f>
        <v>13</v>
      </c>
      <c r="R58" s="17">
        <f>R11-'By Type'!E9</f>
        <v>4</v>
      </c>
      <c r="S58" s="17">
        <f>S11-'By Type'!F9</f>
        <v>-5</v>
      </c>
      <c r="T58" s="17">
        <f>T11-'By Type'!G9</f>
        <v>-4</v>
      </c>
      <c r="U58" s="17">
        <f>U11-'By Type'!H9</f>
        <v>-2</v>
      </c>
      <c r="V58" s="17">
        <f>V11-'By Type'!I9</f>
        <v>1</v>
      </c>
      <c r="W58" s="17">
        <f>W11-'By Type'!J9</f>
        <v>2</v>
      </c>
      <c r="X58" s="17"/>
    </row>
    <row r="59" spans="3:28" x14ac:dyDescent="0.2">
      <c r="C59" s="15" t="s">
        <v>1</v>
      </c>
      <c r="D59" s="16" t="s">
        <v>58</v>
      </c>
      <c r="E59" s="15" t="s">
        <v>41</v>
      </c>
      <c r="F59" s="17" t="e">
        <f>F12-'By Type'!#REF!</f>
        <v>#REF!</v>
      </c>
      <c r="G59" s="17" t="e">
        <f>G12-'By Type'!#REF!</f>
        <v>#REF!</v>
      </c>
      <c r="H59" s="17" t="e">
        <f>H12-'By Type'!#REF!</f>
        <v>#REF!</v>
      </c>
      <c r="I59" s="17" t="e">
        <f>I12-'By Type'!#REF!</f>
        <v>#REF!</v>
      </c>
      <c r="J59" s="17" t="e">
        <f>J12-'By Type'!#REF!</f>
        <v>#REF!</v>
      </c>
      <c r="K59" s="17" t="e">
        <f>K12-'By Type'!#REF!</f>
        <v>#REF!</v>
      </c>
      <c r="L59" s="17" t="e">
        <f>L12-'By Type'!#REF!</f>
        <v>#REF!</v>
      </c>
      <c r="M59" s="17" t="e">
        <f>M12-'By Type'!#REF!</f>
        <v>#REF!</v>
      </c>
      <c r="N59" s="17" t="e">
        <f>N12-'By Type'!#REF!</f>
        <v>#REF!</v>
      </c>
      <c r="O59" s="17">
        <f>O12-'By Type'!B10</f>
        <v>-2</v>
      </c>
      <c r="P59" s="17">
        <f>P12-'By Type'!C10</f>
        <v>0</v>
      </c>
      <c r="Q59" s="17">
        <f>Q12-'By Type'!D10</f>
        <v>-2</v>
      </c>
      <c r="R59" s="17">
        <f>R12-'By Type'!E10</f>
        <v>-2</v>
      </c>
      <c r="S59" s="17">
        <f>S12-'By Type'!F10</f>
        <v>-3</v>
      </c>
      <c r="T59" s="17">
        <f>T12-'By Type'!G10</f>
        <v>-2</v>
      </c>
      <c r="U59" s="17">
        <f>U12-'By Type'!H10</f>
        <v>-3</v>
      </c>
      <c r="V59" s="17">
        <f>V12-'By Type'!I10</f>
        <v>-1</v>
      </c>
      <c r="W59" s="17">
        <f>W12-'By Type'!J10</f>
        <v>3</v>
      </c>
      <c r="X59" s="17"/>
    </row>
    <row r="60" spans="3:28" x14ac:dyDescent="0.2">
      <c r="C60" s="15" t="s">
        <v>1</v>
      </c>
      <c r="D60" s="16" t="s">
        <v>59</v>
      </c>
      <c r="E60" s="15" t="s">
        <v>42</v>
      </c>
      <c r="F60" s="17" t="e">
        <f>F13-'By Type'!#REF!</f>
        <v>#REF!</v>
      </c>
      <c r="G60" s="17" t="e">
        <f>G13-'By Type'!#REF!</f>
        <v>#REF!</v>
      </c>
      <c r="H60" s="17" t="e">
        <f>H13-'By Type'!#REF!</f>
        <v>#REF!</v>
      </c>
      <c r="I60" s="17" t="e">
        <f>I13-'By Type'!#REF!</f>
        <v>#REF!</v>
      </c>
      <c r="J60" s="17" t="e">
        <f>J13-'By Type'!#REF!</f>
        <v>#REF!</v>
      </c>
      <c r="K60" s="17" t="e">
        <f>K13-'By Type'!#REF!</f>
        <v>#REF!</v>
      </c>
      <c r="L60" s="17" t="e">
        <f>L13-'By Type'!#REF!</f>
        <v>#REF!</v>
      </c>
      <c r="M60" s="17" t="e">
        <f>M13-'By Type'!#REF!</f>
        <v>#REF!</v>
      </c>
      <c r="N60" s="17" t="e">
        <f>N13-'By Type'!#REF!</f>
        <v>#REF!</v>
      </c>
      <c r="O60" s="17">
        <f>O13-'By Type'!B11</f>
        <v>1</v>
      </c>
      <c r="P60" s="17">
        <f>P13-'By Type'!C11</f>
        <v>0</v>
      </c>
      <c r="Q60" s="17">
        <f>Q13-'By Type'!D11</f>
        <v>0</v>
      </c>
      <c r="R60" s="17">
        <f>R13-'By Type'!E11</f>
        <v>1</v>
      </c>
      <c r="S60" s="17">
        <f>S13-'By Type'!F11</f>
        <v>1</v>
      </c>
      <c r="T60" s="17">
        <f>T13-'By Type'!G11</f>
        <v>1</v>
      </c>
      <c r="U60" s="17">
        <f>U13-'By Type'!H11</f>
        <v>-2</v>
      </c>
      <c r="V60" s="17">
        <f>V13-'By Type'!I11</f>
        <v>0</v>
      </c>
      <c r="W60" s="17">
        <f>W13-'By Type'!J11</f>
        <v>3</v>
      </c>
      <c r="X60" s="17"/>
    </row>
    <row r="61" spans="3:28" x14ac:dyDescent="0.2">
      <c r="C61" s="15" t="s">
        <v>1</v>
      </c>
      <c r="D61" s="16" t="s">
        <v>60</v>
      </c>
      <c r="E61" s="15" t="s">
        <v>43</v>
      </c>
      <c r="F61" s="17" t="e">
        <f>F14-'By Type'!#REF!</f>
        <v>#REF!</v>
      </c>
      <c r="G61" s="17" t="e">
        <f>G14-'By Type'!#REF!</f>
        <v>#REF!</v>
      </c>
      <c r="H61" s="17" t="e">
        <f>H14-'By Type'!#REF!</f>
        <v>#REF!</v>
      </c>
      <c r="I61" s="17" t="e">
        <f>I14-'By Type'!#REF!</f>
        <v>#REF!</v>
      </c>
      <c r="J61" s="17" t="e">
        <f>J14-'By Type'!#REF!</f>
        <v>#REF!</v>
      </c>
      <c r="K61" s="17" t="e">
        <f>K14-'By Type'!#REF!</f>
        <v>#REF!</v>
      </c>
      <c r="L61" s="17" t="e">
        <f>L14-'By Type'!#REF!</f>
        <v>#REF!</v>
      </c>
      <c r="M61" s="17" t="e">
        <f>M14-'By Type'!#REF!</f>
        <v>#REF!</v>
      </c>
      <c r="N61" s="17" t="e">
        <f>N14-'By Type'!#REF!</f>
        <v>#REF!</v>
      </c>
      <c r="O61" s="17">
        <f>O14-'By Type'!B12</f>
        <v>14</v>
      </c>
      <c r="P61" s="17">
        <f>P14-'By Type'!C12</f>
        <v>11</v>
      </c>
      <c r="Q61" s="17">
        <f>Q14-'By Type'!D12</f>
        <v>1</v>
      </c>
      <c r="R61" s="17">
        <f>R14-'By Type'!E12</f>
        <v>10</v>
      </c>
      <c r="S61" s="17">
        <f>S14-'By Type'!F12</f>
        <v>24</v>
      </c>
      <c r="T61" s="17">
        <f>T14-'By Type'!G12</f>
        <v>21</v>
      </c>
      <c r="U61" s="17">
        <f>U14-'By Type'!H12</f>
        <v>4</v>
      </c>
      <c r="V61" s="17">
        <f>V14-'By Type'!I12</f>
        <v>6</v>
      </c>
      <c r="W61" s="17">
        <f>W14-'By Type'!J12</f>
        <v>4</v>
      </c>
      <c r="X61" s="17"/>
      <c r="Y61" s="34" t="s">
        <v>105</v>
      </c>
      <c r="Z61" s="35"/>
      <c r="AA61" s="34" t="s">
        <v>104</v>
      </c>
    </row>
    <row r="62" spans="3:28" x14ac:dyDescent="0.2">
      <c r="C62" s="15" t="s">
        <v>1</v>
      </c>
      <c r="D62" s="16" t="s">
        <v>61</v>
      </c>
      <c r="E62" s="15" t="s">
        <v>44</v>
      </c>
      <c r="F62" s="17" t="e">
        <f>F15-'By Type'!#REF!</f>
        <v>#REF!</v>
      </c>
      <c r="G62" s="17" t="e">
        <f>G15-'By Type'!#REF!</f>
        <v>#REF!</v>
      </c>
      <c r="H62" s="17" t="e">
        <f>H15-'By Type'!#REF!</f>
        <v>#REF!</v>
      </c>
      <c r="I62" s="17" t="e">
        <f>I15-'By Type'!#REF!</f>
        <v>#REF!</v>
      </c>
      <c r="J62" s="17" t="e">
        <f>J15-'By Type'!#REF!</f>
        <v>#REF!</v>
      </c>
      <c r="K62" s="17" t="e">
        <f>K15-'By Type'!#REF!</f>
        <v>#REF!</v>
      </c>
      <c r="L62" s="17" t="e">
        <f>L15-'By Type'!#REF!</f>
        <v>#REF!</v>
      </c>
      <c r="M62" s="17" t="e">
        <f>M15-'By Type'!#REF!</f>
        <v>#REF!</v>
      </c>
      <c r="N62" s="17" t="e">
        <f>N15-'By Type'!#REF!</f>
        <v>#REF!</v>
      </c>
      <c r="O62" s="17">
        <f>O15-'By Type'!B13</f>
        <v>2</v>
      </c>
      <c r="P62" s="17">
        <f>P15-'By Type'!C13</f>
        <v>2</v>
      </c>
      <c r="Q62" s="17">
        <f>Q15-'By Type'!D13</f>
        <v>1</v>
      </c>
      <c r="R62" s="17">
        <f>R15-'By Type'!E13</f>
        <v>1</v>
      </c>
      <c r="S62" s="17">
        <f>S15-'By Type'!F13</f>
        <v>-1</v>
      </c>
      <c r="T62" s="17">
        <f>T15-'By Type'!G13</f>
        <v>0</v>
      </c>
      <c r="U62" s="17">
        <f>U15-'By Type'!H13</f>
        <v>1</v>
      </c>
      <c r="V62" s="17">
        <f>V15-'By Type'!I13</f>
        <v>-1</v>
      </c>
      <c r="W62" s="17">
        <f>W15-'By Type'!J13</f>
        <v>-1</v>
      </c>
      <c r="X62" s="17"/>
    </row>
    <row r="63" spans="3:28" x14ac:dyDescent="0.2">
      <c r="C63" s="15" t="s">
        <v>1</v>
      </c>
      <c r="D63" s="16" t="s">
        <v>62</v>
      </c>
      <c r="E63" s="15" t="s">
        <v>45</v>
      </c>
      <c r="F63" s="17" t="e">
        <f>F16-'By Type'!#REF!</f>
        <v>#REF!</v>
      </c>
      <c r="G63" s="17" t="e">
        <f>G16-'By Type'!#REF!</f>
        <v>#REF!</v>
      </c>
      <c r="H63" s="17" t="e">
        <f>H16-'By Type'!#REF!</f>
        <v>#REF!</v>
      </c>
      <c r="I63" s="17" t="e">
        <f>I16-'By Type'!#REF!</f>
        <v>#REF!</v>
      </c>
      <c r="J63" s="17" t="e">
        <f>J16-'By Type'!#REF!</f>
        <v>#REF!</v>
      </c>
      <c r="K63" s="17" t="e">
        <f>K16-'By Type'!#REF!</f>
        <v>#REF!</v>
      </c>
      <c r="L63" s="17" t="e">
        <f>L16-'By Type'!#REF!</f>
        <v>#REF!</v>
      </c>
      <c r="M63" s="17" t="e">
        <f>M16-'By Type'!#REF!</f>
        <v>#REF!</v>
      </c>
      <c r="N63" s="17" t="e">
        <f>N16-'By Type'!#REF!</f>
        <v>#REF!</v>
      </c>
      <c r="O63" s="17">
        <f>O16-'By Type'!B14</f>
        <v>2</v>
      </c>
      <c r="P63" s="17">
        <f>P16-'By Type'!C14</f>
        <v>0</v>
      </c>
      <c r="Q63" s="17">
        <f>Q16-'By Type'!D14</f>
        <v>-1</v>
      </c>
      <c r="R63" s="17">
        <f>R16-'By Type'!E14</f>
        <v>3</v>
      </c>
      <c r="S63" s="17">
        <f>S16-'By Type'!F14</f>
        <v>0</v>
      </c>
      <c r="T63" s="17">
        <f>T16-'By Type'!G14</f>
        <v>-4</v>
      </c>
      <c r="U63" s="17">
        <f>U16-'By Type'!H14</f>
        <v>-2</v>
      </c>
      <c r="V63" s="17">
        <f>V16-'By Type'!I14</f>
        <v>0</v>
      </c>
      <c r="W63" s="17">
        <f>W16-'By Type'!J14</f>
        <v>-1</v>
      </c>
      <c r="X63" s="17"/>
    </row>
    <row r="64" spans="3:28" x14ac:dyDescent="0.2">
      <c r="C64" s="15" t="s">
        <v>1</v>
      </c>
      <c r="D64" s="16" t="s">
        <v>63</v>
      </c>
      <c r="E64" s="15" t="s">
        <v>46</v>
      </c>
      <c r="F64" s="17" t="e">
        <f>F17-'By Type'!#REF!</f>
        <v>#REF!</v>
      </c>
      <c r="G64" s="17" t="e">
        <f>G17-'By Type'!#REF!</f>
        <v>#REF!</v>
      </c>
      <c r="H64" s="17" t="e">
        <f>H17-'By Type'!#REF!</f>
        <v>#REF!</v>
      </c>
      <c r="I64" s="17" t="e">
        <f>I17-'By Type'!#REF!</f>
        <v>#REF!</v>
      </c>
      <c r="J64" s="17" t="e">
        <f>J17-'By Type'!#REF!</f>
        <v>#REF!</v>
      </c>
      <c r="K64" s="17" t="e">
        <f>K17-'By Type'!#REF!</f>
        <v>#REF!</v>
      </c>
      <c r="L64" s="17" t="e">
        <f>L17-'By Type'!#REF!</f>
        <v>#REF!</v>
      </c>
      <c r="M64" s="17" t="e">
        <f>M17-'By Type'!#REF!</f>
        <v>#REF!</v>
      </c>
      <c r="N64" s="17" t="e">
        <f>N17-'By Type'!#REF!</f>
        <v>#REF!</v>
      </c>
      <c r="O64" s="17">
        <f>O17-'By Type'!B15</f>
        <v>4</v>
      </c>
      <c r="P64" s="17">
        <f>P17-'By Type'!C15</f>
        <v>0</v>
      </c>
      <c r="Q64" s="17">
        <f>Q17-'By Type'!D15</f>
        <v>-3</v>
      </c>
      <c r="R64" s="17">
        <f>R17-'By Type'!E15</f>
        <v>-2</v>
      </c>
      <c r="S64" s="17">
        <f>S17-'By Type'!F15</f>
        <v>3</v>
      </c>
      <c r="T64" s="17">
        <f>T17-'By Type'!G15</f>
        <v>0</v>
      </c>
      <c r="U64" s="17">
        <f>U17-'By Type'!H15</f>
        <v>0</v>
      </c>
      <c r="V64" s="17">
        <f>V17-'By Type'!I15</f>
        <v>4</v>
      </c>
      <c r="W64" s="17">
        <f>W17-'By Type'!J15</f>
        <v>3</v>
      </c>
      <c r="X64" s="17"/>
    </row>
    <row r="65" spans="3:24" x14ac:dyDescent="0.2">
      <c r="C65" s="15" t="s">
        <v>1</v>
      </c>
      <c r="D65" s="16" t="s">
        <v>64</v>
      </c>
      <c r="E65" s="15" t="s">
        <v>47</v>
      </c>
      <c r="F65" s="17" t="e">
        <f>F18-'By Type'!#REF!</f>
        <v>#REF!</v>
      </c>
      <c r="G65" s="17" t="e">
        <f>G18-'By Type'!#REF!</f>
        <v>#REF!</v>
      </c>
      <c r="H65" s="17" t="e">
        <f>H18-'By Type'!#REF!</f>
        <v>#REF!</v>
      </c>
      <c r="I65" s="17" t="e">
        <f>I18-'By Type'!#REF!</f>
        <v>#REF!</v>
      </c>
      <c r="J65" s="17" t="e">
        <f>J18-'By Type'!#REF!</f>
        <v>#REF!</v>
      </c>
      <c r="K65" s="17" t="e">
        <f>K18-'By Type'!#REF!</f>
        <v>#REF!</v>
      </c>
      <c r="L65" s="17" t="e">
        <f>L18-'By Type'!#REF!</f>
        <v>#REF!</v>
      </c>
      <c r="M65" s="17" t="e">
        <f>M18-'By Type'!#REF!</f>
        <v>#REF!</v>
      </c>
      <c r="N65" s="17" t="e">
        <f>N18-'By Type'!#REF!</f>
        <v>#REF!</v>
      </c>
      <c r="O65" s="17">
        <f>O18-'By Type'!B16</f>
        <v>-1</v>
      </c>
      <c r="P65" s="17">
        <f>P18-'By Type'!C16</f>
        <v>1</v>
      </c>
      <c r="Q65" s="17">
        <f>Q18-'By Type'!D16</f>
        <v>-1</v>
      </c>
      <c r="R65" s="17">
        <f>R18-'By Type'!E16</f>
        <v>-1</v>
      </c>
      <c r="S65" s="17">
        <f>S18-'By Type'!F16</f>
        <v>0</v>
      </c>
      <c r="T65" s="17">
        <f>T18-'By Type'!G16</f>
        <v>2</v>
      </c>
      <c r="U65" s="17">
        <f>U18-'By Type'!H16</f>
        <v>3</v>
      </c>
      <c r="V65" s="17">
        <f>V18-'By Type'!I16</f>
        <v>-1</v>
      </c>
      <c r="W65" s="17">
        <f>W18-'By Type'!J16</f>
        <v>-2</v>
      </c>
      <c r="X65" s="17"/>
    </row>
    <row r="66" spans="3:24" x14ac:dyDescent="0.2">
      <c r="C66" s="21" t="s">
        <v>1</v>
      </c>
      <c r="D66" s="22" t="s">
        <v>65</v>
      </c>
      <c r="E66" s="21" t="s">
        <v>51</v>
      </c>
      <c r="F66" s="24" t="e">
        <f>F19-'By Type'!#REF!</f>
        <v>#REF!</v>
      </c>
      <c r="G66" s="24" t="e">
        <f>G19-'By Type'!#REF!</f>
        <v>#REF!</v>
      </c>
      <c r="H66" s="24" t="e">
        <f>H19-'By Type'!#REF!</f>
        <v>#REF!</v>
      </c>
      <c r="I66" s="24" t="e">
        <f>I19-'By Type'!#REF!</f>
        <v>#REF!</v>
      </c>
      <c r="J66" s="24" t="e">
        <f>J19-'By Type'!#REF!</f>
        <v>#REF!</v>
      </c>
      <c r="K66" s="24" t="e">
        <f>K19-'By Type'!#REF!</f>
        <v>#REF!</v>
      </c>
      <c r="L66" s="24" t="e">
        <f>L19-'By Type'!#REF!</f>
        <v>#REF!</v>
      </c>
      <c r="M66" s="24" t="e">
        <f>M19-'By Type'!#REF!</f>
        <v>#REF!</v>
      </c>
      <c r="N66" s="24" t="e">
        <f>N19-'By Type'!#REF!</f>
        <v>#REF!</v>
      </c>
      <c r="O66" s="24">
        <f>O19-'By Type'!B17</f>
        <v>0</v>
      </c>
      <c r="P66" s="24">
        <f>P19-'By Type'!C17</f>
        <v>0</v>
      </c>
      <c r="Q66" s="24">
        <f>Q19-'By Type'!D17</f>
        <v>0</v>
      </c>
      <c r="R66" s="24">
        <f>R19-'By Type'!E17</f>
        <v>0</v>
      </c>
      <c r="S66" s="24">
        <f>S19-'By Type'!F17</f>
        <v>0</v>
      </c>
      <c r="T66" s="24">
        <f>T19-'By Type'!G17</f>
        <v>0</v>
      </c>
      <c r="U66" s="24">
        <f>U19-'By Type'!H17</f>
        <v>0</v>
      </c>
      <c r="V66" s="24">
        <f>V19-'By Type'!I17</f>
        <v>0</v>
      </c>
      <c r="W66" s="24">
        <f>W19-'By Type'!J17</f>
        <v>0</v>
      </c>
      <c r="X66" s="17"/>
    </row>
    <row r="67" spans="3:24" x14ac:dyDescent="0.2">
      <c r="C67" s="15" t="s">
        <v>48</v>
      </c>
      <c r="D67" s="16" t="s">
        <v>52</v>
      </c>
      <c r="E67" s="15" t="s">
        <v>35</v>
      </c>
      <c r="F67" s="17" t="e">
        <f>F21-'By Type'!#REF!</f>
        <v>#REF!</v>
      </c>
      <c r="G67" s="17" t="e">
        <f>G21-'By Type'!#REF!</f>
        <v>#REF!</v>
      </c>
      <c r="H67" s="17" t="e">
        <f>H21-'By Type'!#REF!</f>
        <v>#REF!</v>
      </c>
      <c r="I67" s="17" t="e">
        <f>I21-'By Type'!#REF!</f>
        <v>#REF!</v>
      </c>
      <c r="J67" s="17" t="e">
        <f>J21-'By Type'!#REF!</f>
        <v>#REF!</v>
      </c>
      <c r="K67" s="17" t="e">
        <f>K21-'By Type'!#REF!</f>
        <v>#REF!</v>
      </c>
      <c r="L67" s="17" t="e">
        <f>L21-'By Type'!#REF!</f>
        <v>#REF!</v>
      </c>
      <c r="M67" s="17" t="e">
        <f>M21-'By Type'!#REF!</f>
        <v>#REF!</v>
      </c>
      <c r="N67" s="17" t="e">
        <f>N21-'By Type'!#REF!</f>
        <v>#REF!</v>
      </c>
      <c r="O67" s="17">
        <f>O21-'By Type'!B19</f>
        <v>0</v>
      </c>
      <c r="P67" s="17">
        <f>P21-'By Type'!C19</f>
        <v>0</v>
      </c>
      <c r="Q67" s="17">
        <f>Q21-'By Type'!D19</f>
        <v>0</v>
      </c>
      <c r="R67" s="17">
        <f>R21-'By Type'!E19</f>
        <v>0</v>
      </c>
      <c r="S67" s="17">
        <f>S21-'By Type'!F19</f>
        <v>0</v>
      </c>
      <c r="T67" s="17">
        <f>T21-'By Type'!G19</f>
        <v>0</v>
      </c>
      <c r="U67" s="17">
        <f>U21-'By Type'!H19</f>
        <v>0</v>
      </c>
      <c r="V67" s="17">
        <f>V21-'By Type'!I19</f>
        <v>0</v>
      </c>
      <c r="W67" s="17">
        <f>W21-'By Type'!J19</f>
        <v>0</v>
      </c>
      <c r="X67" s="17"/>
    </row>
    <row r="68" spans="3:24" x14ac:dyDescent="0.2">
      <c r="C68" s="15" t="s">
        <v>48</v>
      </c>
      <c r="D68" s="16" t="s">
        <v>53</v>
      </c>
      <c r="E68" s="15" t="s">
        <v>36</v>
      </c>
      <c r="F68" s="17" t="e">
        <f>F22-'By Type'!#REF!</f>
        <v>#REF!</v>
      </c>
      <c r="G68" s="17" t="e">
        <f>G22-'By Type'!#REF!</f>
        <v>#REF!</v>
      </c>
      <c r="H68" s="17" t="e">
        <f>H22-'By Type'!#REF!</f>
        <v>#REF!</v>
      </c>
      <c r="I68" s="17" t="e">
        <f>I22-'By Type'!#REF!</f>
        <v>#REF!</v>
      </c>
      <c r="J68" s="17" t="e">
        <f>J22-'By Type'!#REF!</f>
        <v>#REF!</v>
      </c>
      <c r="K68" s="17" t="e">
        <f>K22-'By Type'!#REF!</f>
        <v>#REF!</v>
      </c>
      <c r="L68" s="17" t="e">
        <f>L22-'By Type'!#REF!</f>
        <v>#REF!</v>
      </c>
      <c r="M68" s="17" t="e">
        <f>M22-'By Type'!#REF!</f>
        <v>#REF!</v>
      </c>
      <c r="N68" s="17" t="e">
        <f>N22-'By Type'!#REF!</f>
        <v>#REF!</v>
      </c>
      <c r="O68" s="17">
        <f>O22-'By Type'!B20</f>
        <v>0</v>
      </c>
      <c r="P68" s="17">
        <f>P22-'By Type'!C20</f>
        <v>0</v>
      </c>
      <c r="Q68" s="17">
        <f>Q22-'By Type'!D20</f>
        <v>0</v>
      </c>
      <c r="R68" s="17">
        <f>R22-'By Type'!E20</f>
        <v>0</v>
      </c>
      <c r="S68" s="17">
        <f>S22-'By Type'!F20</f>
        <v>0</v>
      </c>
      <c r="T68" s="17">
        <f>T22-'By Type'!G20</f>
        <v>0</v>
      </c>
      <c r="U68" s="17">
        <f>U22-'By Type'!H20</f>
        <v>-1</v>
      </c>
      <c r="V68" s="17">
        <f>V22-'By Type'!I20</f>
        <v>0</v>
      </c>
      <c r="W68" s="17">
        <f>W22-'By Type'!J20</f>
        <v>1</v>
      </c>
      <c r="X68" s="17"/>
    </row>
    <row r="69" spans="3:24" x14ac:dyDescent="0.2">
      <c r="C69" s="15" t="s">
        <v>48</v>
      </c>
      <c r="D69" s="16" t="s">
        <v>54</v>
      </c>
      <c r="E69" s="15" t="s">
        <v>37</v>
      </c>
      <c r="F69" s="17" t="e">
        <f>F23-'By Type'!#REF!</f>
        <v>#REF!</v>
      </c>
      <c r="G69" s="17" t="e">
        <f>G23-'By Type'!#REF!</f>
        <v>#REF!</v>
      </c>
      <c r="H69" s="17" t="e">
        <f>H23-'By Type'!#REF!</f>
        <v>#REF!</v>
      </c>
      <c r="I69" s="17" t="e">
        <f>I23-'By Type'!#REF!</f>
        <v>#REF!</v>
      </c>
      <c r="J69" s="17" t="e">
        <f>J23-'By Type'!#REF!</f>
        <v>#REF!</v>
      </c>
      <c r="K69" s="17" t="e">
        <f>K23-'By Type'!#REF!</f>
        <v>#REF!</v>
      </c>
      <c r="L69" s="17" t="e">
        <f>L23-'By Type'!#REF!</f>
        <v>#REF!</v>
      </c>
      <c r="M69" s="17" t="e">
        <f>M23-'By Type'!#REF!</f>
        <v>#REF!</v>
      </c>
      <c r="N69" s="17" t="e">
        <f>N23-'By Type'!#REF!</f>
        <v>#REF!</v>
      </c>
      <c r="O69" s="17">
        <f>O23-'By Type'!B21</f>
        <v>12</v>
      </c>
      <c r="P69" s="17">
        <f>P23-'By Type'!C21</f>
        <v>32</v>
      </c>
      <c r="Q69" s="17">
        <f>Q23-'By Type'!D21</f>
        <v>18</v>
      </c>
      <c r="R69" s="17">
        <f>R23-'By Type'!E21</f>
        <v>5</v>
      </c>
      <c r="S69" s="17">
        <f>S23-'By Type'!F21</f>
        <v>1</v>
      </c>
      <c r="T69" s="17">
        <f>T23-'By Type'!G21</f>
        <v>-4</v>
      </c>
      <c r="U69" s="17">
        <f>U23-'By Type'!H21</f>
        <v>5</v>
      </c>
      <c r="V69" s="17">
        <f>V23-'By Type'!I21</f>
        <v>2</v>
      </c>
      <c r="W69" s="17">
        <f>W23-'By Type'!J21</f>
        <v>-9</v>
      </c>
      <c r="X69" s="17"/>
    </row>
    <row r="70" spans="3:24" x14ac:dyDescent="0.2">
      <c r="C70" s="15" t="s">
        <v>48</v>
      </c>
      <c r="D70" s="16" t="s">
        <v>55</v>
      </c>
      <c r="E70" s="15" t="s">
        <v>38</v>
      </c>
      <c r="F70" s="17" t="e">
        <f>F24-'By Type'!#REF!</f>
        <v>#REF!</v>
      </c>
      <c r="G70" s="17" t="e">
        <f>G24-'By Type'!#REF!</f>
        <v>#REF!</v>
      </c>
      <c r="H70" s="17" t="e">
        <f>H24-'By Type'!#REF!</f>
        <v>#REF!</v>
      </c>
      <c r="I70" s="17" t="e">
        <f>I24-'By Type'!#REF!</f>
        <v>#REF!</v>
      </c>
      <c r="J70" s="17" t="e">
        <f>J24-'By Type'!#REF!</f>
        <v>#REF!</v>
      </c>
      <c r="K70" s="17" t="e">
        <f>K24-'By Type'!#REF!</f>
        <v>#REF!</v>
      </c>
      <c r="L70" s="17" t="e">
        <f>L24-'By Type'!#REF!</f>
        <v>#REF!</v>
      </c>
      <c r="M70" s="17" t="e">
        <f>M24-'By Type'!#REF!</f>
        <v>#REF!</v>
      </c>
      <c r="N70" s="17" t="e">
        <f>N24-'By Type'!#REF!</f>
        <v>#REF!</v>
      </c>
      <c r="O70" s="17">
        <f>O24-'By Type'!B22</f>
        <v>0</v>
      </c>
      <c r="P70" s="17">
        <f>P24-'By Type'!C22</f>
        <v>1</v>
      </c>
      <c r="Q70" s="17">
        <f>Q24-'By Type'!D22</f>
        <v>7</v>
      </c>
      <c r="R70" s="17">
        <f>R24-'By Type'!E22</f>
        <v>6</v>
      </c>
      <c r="S70" s="17">
        <f>S24-'By Type'!F22</f>
        <v>-2</v>
      </c>
      <c r="T70" s="17">
        <f>T24-'By Type'!G22</f>
        <v>-3</v>
      </c>
      <c r="U70" s="17">
        <f>U24-'By Type'!H22</f>
        <v>-7</v>
      </c>
      <c r="V70" s="17">
        <f>V24-'By Type'!I22</f>
        <v>-7</v>
      </c>
      <c r="W70" s="17">
        <f>W24-'By Type'!J22</f>
        <v>-5</v>
      </c>
      <c r="X70" s="17"/>
    </row>
    <row r="71" spans="3:24" x14ac:dyDescent="0.2">
      <c r="C71" s="15" t="s">
        <v>48</v>
      </c>
      <c r="D71" s="16" t="s">
        <v>56</v>
      </c>
      <c r="E71" s="15" t="s">
        <v>39</v>
      </c>
      <c r="F71" s="17" t="e">
        <f>F25-'By Type'!#REF!</f>
        <v>#REF!</v>
      </c>
      <c r="G71" s="17" t="e">
        <f>G25-'By Type'!#REF!</f>
        <v>#REF!</v>
      </c>
      <c r="H71" s="17" t="e">
        <f>H25-'By Type'!#REF!</f>
        <v>#REF!</v>
      </c>
      <c r="I71" s="17" t="e">
        <f>I25-'By Type'!#REF!</f>
        <v>#REF!</v>
      </c>
      <c r="J71" s="17" t="e">
        <f>J25-'By Type'!#REF!</f>
        <v>#REF!</v>
      </c>
      <c r="K71" s="17" t="e">
        <f>K25-'By Type'!#REF!</f>
        <v>#REF!</v>
      </c>
      <c r="L71" s="17" t="e">
        <f>L25-'By Type'!#REF!</f>
        <v>#REF!</v>
      </c>
      <c r="M71" s="17" t="e">
        <f>M25-'By Type'!#REF!</f>
        <v>#REF!</v>
      </c>
      <c r="N71" s="17" t="e">
        <f>N25-'By Type'!#REF!</f>
        <v>#REF!</v>
      </c>
      <c r="O71" s="17">
        <f>O25-'By Type'!B23</f>
        <v>1</v>
      </c>
      <c r="P71" s="17">
        <f>P25-'By Type'!C23</f>
        <v>2</v>
      </c>
      <c r="Q71" s="17">
        <f>Q25-'By Type'!D23</f>
        <v>-5</v>
      </c>
      <c r="R71" s="17">
        <f>R25-'By Type'!E23</f>
        <v>-3</v>
      </c>
      <c r="S71" s="17">
        <f>S25-'By Type'!F23</f>
        <v>2</v>
      </c>
      <c r="T71" s="17">
        <f>T25-'By Type'!G23</f>
        <v>-1</v>
      </c>
      <c r="U71" s="17">
        <f>U25-'By Type'!H23</f>
        <v>-3</v>
      </c>
      <c r="V71" s="17">
        <f>V25-'By Type'!I23</f>
        <v>0</v>
      </c>
      <c r="W71" s="17">
        <f>W25-'By Type'!J23</f>
        <v>9</v>
      </c>
      <c r="X71" s="17"/>
    </row>
    <row r="72" spans="3:24" x14ac:dyDescent="0.2">
      <c r="C72" s="15" t="s">
        <v>48</v>
      </c>
      <c r="D72" s="16" t="s">
        <v>57</v>
      </c>
      <c r="E72" s="15" t="s">
        <v>40</v>
      </c>
      <c r="F72" s="17" t="e">
        <f>F26-'By Type'!#REF!</f>
        <v>#REF!</v>
      </c>
      <c r="G72" s="17" t="e">
        <f>G26-'By Type'!#REF!</f>
        <v>#REF!</v>
      </c>
      <c r="H72" s="17" t="e">
        <f>H26-'By Type'!#REF!</f>
        <v>#REF!</v>
      </c>
      <c r="I72" s="17" t="e">
        <f>I26-'By Type'!#REF!</f>
        <v>#REF!</v>
      </c>
      <c r="J72" s="17" t="e">
        <f>J26-'By Type'!#REF!</f>
        <v>#REF!</v>
      </c>
      <c r="K72" s="17" t="e">
        <f>K26-'By Type'!#REF!</f>
        <v>#REF!</v>
      </c>
      <c r="L72" s="17" t="e">
        <f>L26-'By Type'!#REF!</f>
        <v>#REF!</v>
      </c>
      <c r="M72" s="17" t="e">
        <f>M26-'By Type'!#REF!</f>
        <v>#REF!</v>
      </c>
      <c r="N72" s="17" t="e">
        <f>N26-'By Type'!#REF!</f>
        <v>#REF!</v>
      </c>
      <c r="O72" s="17">
        <f>O26-'By Type'!B24</f>
        <v>-5</v>
      </c>
      <c r="P72" s="17">
        <f>P26-'By Type'!C24</f>
        <v>-4</v>
      </c>
      <c r="Q72" s="17">
        <f>Q26-'By Type'!D24</f>
        <v>-2</v>
      </c>
      <c r="R72" s="17">
        <f>R26-'By Type'!E24</f>
        <v>-4</v>
      </c>
      <c r="S72" s="17">
        <f>S26-'By Type'!F24</f>
        <v>4</v>
      </c>
      <c r="T72" s="17">
        <f>T26-'By Type'!G24</f>
        <v>6</v>
      </c>
      <c r="U72" s="17">
        <f>U26-'By Type'!H24</f>
        <v>-3</v>
      </c>
      <c r="V72" s="17">
        <f>V26-'By Type'!I24</f>
        <v>0</v>
      </c>
      <c r="W72" s="17">
        <f>W26-'By Type'!J24</f>
        <v>0</v>
      </c>
      <c r="X72" s="17"/>
    </row>
    <row r="73" spans="3:24" x14ac:dyDescent="0.2">
      <c r="C73" s="15" t="s">
        <v>48</v>
      </c>
      <c r="D73" s="16" t="s">
        <v>58</v>
      </c>
      <c r="E73" s="15" t="s">
        <v>41</v>
      </c>
      <c r="F73" s="17" t="e">
        <f>F27-'By Type'!#REF!</f>
        <v>#REF!</v>
      </c>
      <c r="G73" s="17" t="e">
        <f>G27-'By Type'!#REF!</f>
        <v>#REF!</v>
      </c>
      <c r="H73" s="17" t="e">
        <f>H27-'By Type'!#REF!</f>
        <v>#REF!</v>
      </c>
      <c r="I73" s="17" t="e">
        <f>I27-'By Type'!#REF!</f>
        <v>#REF!</v>
      </c>
      <c r="J73" s="17" t="e">
        <f>J27-'By Type'!#REF!</f>
        <v>#REF!</v>
      </c>
      <c r="K73" s="17" t="e">
        <f>K27-'By Type'!#REF!</f>
        <v>#REF!</v>
      </c>
      <c r="L73" s="17" t="e">
        <f>L27-'By Type'!#REF!</f>
        <v>#REF!</v>
      </c>
      <c r="M73" s="17" t="e">
        <f>M27-'By Type'!#REF!</f>
        <v>#REF!</v>
      </c>
      <c r="N73" s="17" t="e">
        <f>N27-'By Type'!#REF!</f>
        <v>#REF!</v>
      </c>
      <c r="O73" s="17">
        <f>O27-'By Type'!B25</f>
        <v>0</v>
      </c>
      <c r="P73" s="17">
        <f>P27-'By Type'!C25</f>
        <v>-3</v>
      </c>
      <c r="Q73" s="17">
        <f>Q27-'By Type'!D25</f>
        <v>3</v>
      </c>
      <c r="R73" s="17">
        <f>R27-'By Type'!E25</f>
        <v>2</v>
      </c>
      <c r="S73" s="17">
        <f>S27-'By Type'!F25</f>
        <v>0</v>
      </c>
      <c r="T73" s="17">
        <f>T27-'By Type'!G25</f>
        <v>3</v>
      </c>
      <c r="U73" s="17">
        <f>U27-'By Type'!H25</f>
        <v>3</v>
      </c>
      <c r="V73" s="17">
        <f>V27-'By Type'!I25</f>
        <v>0</v>
      </c>
      <c r="W73" s="17">
        <f>W27-'By Type'!J25</f>
        <v>-2</v>
      </c>
      <c r="X73" s="17"/>
    </row>
    <row r="74" spans="3:24" x14ac:dyDescent="0.2">
      <c r="C74" s="15" t="s">
        <v>48</v>
      </c>
      <c r="D74" s="16" t="s">
        <v>59</v>
      </c>
      <c r="E74" s="15" t="s">
        <v>42</v>
      </c>
      <c r="F74" s="17" t="e">
        <f>F28-'By Type'!#REF!</f>
        <v>#REF!</v>
      </c>
      <c r="G74" s="17" t="e">
        <f>G28-'By Type'!#REF!</f>
        <v>#REF!</v>
      </c>
      <c r="H74" s="17" t="e">
        <f>H28-'By Type'!#REF!</f>
        <v>#REF!</v>
      </c>
      <c r="I74" s="17" t="e">
        <f>I28-'By Type'!#REF!</f>
        <v>#REF!</v>
      </c>
      <c r="J74" s="17" t="e">
        <f>J28-'By Type'!#REF!</f>
        <v>#REF!</v>
      </c>
      <c r="K74" s="17" t="e">
        <f>K28-'By Type'!#REF!</f>
        <v>#REF!</v>
      </c>
      <c r="L74" s="17" t="e">
        <f>L28-'By Type'!#REF!</f>
        <v>#REF!</v>
      </c>
      <c r="M74" s="17" t="e">
        <f>M28-'By Type'!#REF!</f>
        <v>#REF!</v>
      </c>
      <c r="N74" s="17" t="e">
        <f>N28-'By Type'!#REF!</f>
        <v>#REF!</v>
      </c>
      <c r="O74" s="17">
        <f>O28-'By Type'!B26</f>
        <v>2</v>
      </c>
      <c r="P74" s="17">
        <f>P28-'By Type'!C26</f>
        <v>-2</v>
      </c>
      <c r="Q74" s="17">
        <f>Q28-'By Type'!D26</f>
        <v>-2</v>
      </c>
      <c r="R74" s="17">
        <f>R28-'By Type'!E26</f>
        <v>0</v>
      </c>
      <c r="S74" s="17">
        <f>S28-'By Type'!F26</f>
        <v>1</v>
      </c>
      <c r="T74" s="17">
        <f>T28-'By Type'!G26</f>
        <v>1</v>
      </c>
      <c r="U74" s="17">
        <f>U28-'By Type'!H26</f>
        <v>2</v>
      </c>
      <c r="V74" s="17">
        <f>V28-'By Type'!I26</f>
        <v>3</v>
      </c>
      <c r="W74" s="17">
        <f>W28-'By Type'!J26</f>
        <v>0</v>
      </c>
      <c r="X74" s="17"/>
    </row>
    <row r="75" spans="3:24" x14ac:dyDescent="0.2">
      <c r="C75" s="15" t="s">
        <v>48</v>
      </c>
      <c r="D75" s="16" t="s">
        <v>60</v>
      </c>
      <c r="E75" s="15" t="s">
        <v>43</v>
      </c>
      <c r="F75" s="17" t="e">
        <f>F29-'By Type'!#REF!</f>
        <v>#REF!</v>
      </c>
      <c r="G75" s="17" t="e">
        <f>G29-'By Type'!#REF!</f>
        <v>#REF!</v>
      </c>
      <c r="H75" s="17" t="e">
        <f>H29-'By Type'!#REF!</f>
        <v>#REF!</v>
      </c>
      <c r="I75" s="17" t="e">
        <f>I29-'By Type'!#REF!</f>
        <v>#REF!</v>
      </c>
      <c r="J75" s="17" t="e">
        <f>J29-'By Type'!#REF!</f>
        <v>#REF!</v>
      </c>
      <c r="K75" s="17" t="e">
        <f>K29-'By Type'!#REF!</f>
        <v>#REF!</v>
      </c>
      <c r="L75" s="17" t="e">
        <f>L29-'By Type'!#REF!</f>
        <v>#REF!</v>
      </c>
      <c r="M75" s="17" t="e">
        <f>M29-'By Type'!#REF!</f>
        <v>#REF!</v>
      </c>
      <c r="N75" s="17" t="e">
        <f>N29-'By Type'!#REF!</f>
        <v>#REF!</v>
      </c>
      <c r="O75" s="17">
        <f>O29-'By Type'!B27</f>
        <v>17</v>
      </c>
      <c r="P75" s="17">
        <f>P29-'By Type'!C27</f>
        <v>4</v>
      </c>
      <c r="Q75" s="17">
        <f>Q29-'By Type'!D27</f>
        <v>5</v>
      </c>
      <c r="R75" s="17">
        <f>R29-'By Type'!E27</f>
        <v>-5</v>
      </c>
      <c r="S75" s="17">
        <f>S29-'By Type'!F27</f>
        <v>-15</v>
      </c>
      <c r="T75" s="17">
        <f>T29-'By Type'!G27</f>
        <v>-8</v>
      </c>
      <c r="U75" s="17">
        <f>U29-'By Type'!H27</f>
        <v>-1</v>
      </c>
      <c r="V75" s="17">
        <f>V29-'By Type'!I27</f>
        <v>-2</v>
      </c>
      <c r="W75" s="17">
        <f>W29-'By Type'!J27</f>
        <v>-5</v>
      </c>
      <c r="X75" s="17"/>
    </row>
    <row r="76" spans="3:24" x14ac:dyDescent="0.2">
      <c r="C76" s="15" t="s">
        <v>48</v>
      </c>
      <c r="D76" s="16" t="s">
        <v>61</v>
      </c>
      <c r="E76" s="15" t="s">
        <v>44</v>
      </c>
      <c r="F76" s="17" t="e">
        <f>F30-'By Type'!#REF!</f>
        <v>#REF!</v>
      </c>
      <c r="G76" s="17" t="e">
        <f>G30-'By Type'!#REF!</f>
        <v>#REF!</v>
      </c>
      <c r="H76" s="17" t="e">
        <f>H30-'By Type'!#REF!</f>
        <v>#REF!</v>
      </c>
      <c r="I76" s="17" t="e">
        <f>I30-'By Type'!#REF!</f>
        <v>#REF!</v>
      </c>
      <c r="J76" s="17" t="e">
        <f>J30-'By Type'!#REF!</f>
        <v>#REF!</v>
      </c>
      <c r="K76" s="17" t="e">
        <f>K30-'By Type'!#REF!</f>
        <v>#REF!</v>
      </c>
      <c r="L76" s="17" t="e">
        <f>L30-'By Type'!#REF!</f>
        <v>#REF!</v>
      </c>
      <c r="M76" s="17" t="e">
        <f>M30-'By Type'!#REF!</f>
        <v>#REF!</v>
      </c>
      <c r="N76" s="17" t="e">
        <f>N30-'By Type'!#REF!</f>
        <v>#REF!</v>
      </c>
      <c r="O76" s="17">
        <f>O30-'By Type'!B28</f>
        <v>2</v>
      </c>
      <c r="P76" s="17">
        <f>P30-'By Type'!C28</f>
        <v>-1</v>
      </c>
      <c r="Q76" s="17">
        <f>Q30-'By Type'!D28</f>
        <v>-2</v>
      </c>
      <c r="R76" s="17">
        <f>R30-'By Type'!E28</f>
        <v>-2</v>
      </c>
      <c r="S76" s="17">
        <f>S30-'By Type'!F28</f>
        <v>-1</v>
      </c>
      <c r="T76" s="17">
        <f>T30-'By Type'!G28</f>
        <v>2</v>
      </c>
      <c r="U76" s="17">
        <f>U30-'By Type'!H28</f>
        <v>-1</v>
      </c>
      <c r="V76" s="17">
        <f>V30-'By Type'!I28</f>
        <v>-3</v>
      </c>
      <c r="W76" s="17">
        <f>W30-'By Type'!J28</f>
        <v>-3</v>
      </c>
      <c r="X76" s="17"/>
    </row>
    <row r="77" spans="3:24" x14ac:dyDescent="0.2">
      <c r="C77" s="15" t="s">
        <v>48</v>
      </c>
      <c r="D77" s="16" t="s">
        <v>62</v>
      </c>
      <c r="E77" s="15" t="s">
        <v>45</v>
      </c>
      <c r="F77" s="17" t="e">
        <f>F31-'By Type'!#REF!</f>
        <v>#REF!</v>
      </c>
      <c r="G77" s="17" t="e">
        <f>G31-'By Type'!#REF!</f>
        <v>#REF!</v>
      </c>
      <c r="H77" s="17" t="e">
        <f>H31-'By Type'!#REF!</f>
        <v>#REF!</v>
      </c>
      <c r="I77" s="17" t="e">
        <f>I31-'By Type'!#REF!</f>
        <v>#REF!</v>
      </c>
      <c r="J77" s="17" t="e">
        <f>J31-'By Type'!#REF!</f>
        <v>#REF!</v>
      </c>
      <c r="K77" s="17" t="e">
        <f>K31-'By Type'!#REF!</f>
        <v>#REF!</v>
      </c>
      <c r="L77" s="17" t="e">
        <f>L31-'By Type'!#REF!</f>
        <v>#REF!</v>
      </c>
      <c r="M77" s="17" t="e">
        <f>M31-'By Type'!#REF!</f>
        <v>#REF!</v>
      </c>
      <c r="N77" s="17" t="e">
        <f>N31-'By Type'!#REF!</f>
        <v>#REF!</v>
      </c>
      <c r="O77" s="17">
        <f>O31-'By Type'!B29</f>
        <v>-2</v>
      </c>
      <c r="P77" s="17">
        <f>P31-'By Type'!C29</f>
        <v>-2</v>
      </c>
      <c r="Q77" s="17">
        <f>Q31-'By Type'!D29</f>
        <v>1</v>
      </c>
      <c r="R77" s="17">
        <f>R31-'By Type'!E29</f>
        <v>2</v>
      </c>
      <c r="S77" s="17">
        <f>S31-'By Type'!F29</f>
        <v>4</v>
      </c>
      <c r="T77" s="17">
        <f>T31-'By Type'!G29</f>
        <v>3</v>
      </c>
      <c r="U77" s="17">
        <f>U31-'By Type'!H29</f>
        <v>1</v>
      </c>
      <c r="V77" s="17">
        <f>V31-'By Type'!I29</f>
        <v>0</v>
      </c>
      <c r="W77" s="17">
        <f>W31-'By Type'!J29</f>
        <v>-2</v>
      </c>
      <c r="X77" s="17"/>
    </row>
    <row r="78" spans="3:24" x14ac:dyDescent="0.2">
      <c r="C78" s="15" t="s">
        <v>48</v>
      </c>
      <c r="D78" s="16" t="s">
        <v>63</v>
      </c>
      <c r="E78" s="15" t="s">
        <v>46</v>
      </c>
      <c r="F78" s="17" t="e">
        <f>F32-'By Type'!#REF!</f>
        <v>#REF!</v>
      </c>
      <c r="G78" s="17" t="e">
        <f>G32-'By Type'!#REF!</f>
        <v>#REF!</v>
      </c>
      <c r="H78" s="17" t="e">
        <f>H32-'By Type'!#REF!</f>
        <v>#REF!</v>
      </c>
      <c r="I78" s="17" t="e">
        <f>I32-'By Type'!#REF!</f>
        <v>#REF!</v>
      </c>
      <c r="J78" s="17" t="e">
        <f>J32-'By Type'!#REF!</f>
        <v>#REF!</v>
      </c>
      <c r="K78" s="17" t="e">
        <f>K32-'By Type'!#REF!</f>
        <v>#REF!</v>
      </c>
      <c r="L78" s="17" t="e">
        <f>L32-'By Type'!#REF!</f>
        <v>#REF!</v>
      </c>
      <c r="M78" s="17" t="e">
        <f>M32-'By Type'!#REF!</f>
        <v>#REF!</v>
      </c>
      <c r="N78" s="17" t="e">
        <f>N32-'By Type'!#REF!</f>
        <v>#REF!</v>
      </c>
      <c r="O78" s="17">
        <f>O32-'By Type'!B30</f>
        <v>-2</v>
      </c>
      <c r="P78" s="17">
        <f>P32-'By Type'!C30</f>
        <v>2</v>
      </c>
      <c r="Q78" s="17">
        <f>Q32-'By Type'!D30</f>
        <v>2</v>
      </c>
      <c r="R78" s="17">
        <f>R32-'By Type'!E30</f>
        <v>3</v>
      </c>
      <c r="S78" s="17">
        <f>S32-'By Type'!F30</f>
        <v>1</v>
      </c>
      <c r="T78" s="17">
        <f>T32-'By Type'!G30</f>
        <v>4</v>
      </c>
      <c r="U78" s="17">
        <f>U32-'By Type'!H30</f>
        <v>4</v>
      </c>
      <c r="V78" s="17">
        <f>V32-'By Type'!I30</f>
        <v>-3</v>
      </c>
      <c r="W78" s="17">
        <f>W32-'By Type'!J30</f>
        <v>-6</v>
      </c>
      <c r="X78" s="17"/>
    </row>
    <row r="79" spans="3:24" x14ac:dyDescent="0.2">
      <c r="C79" s="21" t="s">
        <v>48</v>
      </c>
      <c r="D79" s="22" t="s">
        <v>64</v>
      </c>
      <c r="E79" s="21" t="s">
        <v>47</v>
      </c>
      <c r="F79" s="24" t="e">
        <f>F33-'By Type'!#REF!</f>
        <v>#REF!</v>
      </c>
      <c r="G79" s="24" t="e">
        <f>G33-'By Type'!#REF!</f>
        <v>#REF!</v>
      </c>
      <c r="H79" s="24" t="e">
        <f>H33-'By Type'!#REF!</f>
        <v>#REF!</v>
      </c>
      <c r="I79" s="24" t="e">
        <f>I33-'By Type'!#REF!</f>
        <v>#REF!</v>
      </c>
      <c r="J79" s="24" t="e">
        <f>J33-'By Type'!#REF!</f>
        <v>#REF!</v>
      </c>
      <c r="K79" s="24" t="e">
        <f>K33-'By Type'!#REF!</f>
        <v>#REF!</v>
      </c>
      <c r="L79" s="24" t="e">
        <f>L33-'By Type'!#REF!</f>
        <v>#REF!</v>
      </c>
      <c r="M79" s="24" t="e">
        <f>M33-'By Type'!#REF!</f>
        <v>#REF!</v>
      </c>
      <c r="N79" s="24" t="e">
        <f>N33-'By Type'!#REF!</f>
        <v>#REF!</v>
      </c>
      <c r="O79" s="24">
        <f>O33-'By Type'!B31</f>
        <v>2</v>
      </c>
      <c r="P79" s="24">
        <f>P33-'By Type'!C31</f>
        <v>-1</v>
      </c>
      <c r="Q79" s="24">
        <f>Q33-'By Type'!D31</f>
        <v>0</v>
      </c>
      <c r="R79" s="24">
        <f>R33-'By Type'!E31</f>
        <v>2</v>
      </c>
      <c r="S79" s="24">
        <f>S33-'By Type'!F31</f>
        <v>4</v>
      </c>
      <c r="T79" s="24">
        <f>T33-'By Type'!G31</f>
        <v>2</v>
      </c>
      <c r="U79" s="24">
        <f>U33-'By Type'!H31</f>
        <v>-2</v>
      </c>
      <c r="V79" s="24">
        <f>V33-'By Type'!I31</f>
        <v>1</v>
      </c>
      <c r="W79" s="24">
        <f>W33-'By Type'!J31</f>
        <v>-1</v>
      </c>
      <c r="X79" s="17"/>
    </row>
    <row r="80" spans="3:24" x14ac:dyDescent="0.2">
      <c r="C80" s="15" t="s">
        <v>50</v>
      </c>
      <c r="D80" s="16" t="s">
        <v>52</v>
      </c>
      <c r="E80" s="15" t="s">
        <v>35</v>
      </c>
      <c r="F80" s="17" t="e">
        <f>F35-'By Type'!#REF!</f>
        <v>#REF!</v>
      </c>
      <c r="G80" s="17" t="e">
        <f>G35-'By Type'!#REF!</f>
        <v>#REF!</v>
      </c>
      <c r="H80" s="17" t="e">
        <f>H35-'By Type'!#REF!</f>
        <v>#REF!</v>
      </c>
      <c r="I80" s="17" t="e">
        <f>I35-'By Type'!#REF!</f>
        <v>#REF!</v>
      </c>
      <c r="J80" s="17" t="e">
        <f>J35-'By Type'!#REF!</f>
        <v>#REF!</v>
      </c>
      <c r="K80" s="17" t="e">
        <f>K35-'By Type'!#REF!</f>
        <v>#REF!</v>
      </c>
      <c r="L80" s="17" t="e">
        <f>L35-'By Type'!#REF!</f>
        <v>#REF!</v>
      </c>
      <c r="M80" s="17" t="e">
        <f>M35-'By Type'!#REF!</f>
        <v>#REF!</v>
      </c>
      <c r="N80" s="17" t="e">
        <f>N35-'By Type'!#REF!</f>
        <v>#REF!</v>
      </c>
      <c r="O80" s="17">
        <f>O35-'By Type'!B62</f>
        <v>7</v>
      </c>
      <c r="P80" s="17">
        <f>P35-'By Type'!C62</f>
        <v>4</v>
      </c>
      <c r="Q80" s="17">
        <f>Q35-'By Type'!D62</f>
        <v>2</v>
      </c>
      <c r="R80" s="17">
        <f>R35-'By Type'!E62</f>
        <v>-1</v>
      </c>
      <c r="S80" s="17">
        <f>S35-'By Type'!F62</f>
        <v>0</v>
      </c>
      <c r="T80" s="17">
        <f>T35-'By Type'!G62</f>
        <v>-1</v>
      </c>
      <c r="U80" s="17">
        <f>U35-'By Type'!H62</f>
        <v>0</v>
      </c>
      <c r="V80" s="17">
        <f>V35-'By Type'!I62</f>
        <v>3</v>
      </c>
      <c r="W80" s="17">
        <f>W35-'By Type'!J62</f>
        <v>2</v>
      </c>
      <c r="X80" s="17"/>
    </row>
    <row r="81" spans="3:24" x14ac:dyDescent="0.2">
      <c r="C81" s="15" t="s">
        <v>50</v>
      </c>
      <c r="D81" s="16" t="s">
        <v>53</v>
      </c>
      <c r="E81" s="15" t="s">
        <v>36</v>
      </c>
      <c r="F81" s="17" t="e">
        <f>F36-'By Type'!#REF!</f>
        <v>#REF!</v>
      </c>
      <c r="G81" s="17" t="e">
        <f>G36-'By Type'!#REF!</f>
        <v>#REF!</v>
      </c>
      <c r="H81" s="17" t="e">
        <f>H36-'By Type'!#REF!</f>
        <v>#REF!</v>
      </c>
      <c r="I81" s="17" t="e">
        <f>I36-'By Type'!#REF!</f>
        <v>#REF!</v>
      </c>
      <c r="J81" s="17" t="e">
        <f>J36-'By Type'!#REF!</f>
        <v>#REF!</v>
      </c>
      <c r="K81" s="17" t="e">
        <f>K36-'By Type'!#REF!</f>
        <v>#REF!</v>
      </c>
      <c r="L81" s="17" t="e">
        <f>L36-'By Type'!#REF!</f>
        <v>#REF!</v>
      </c>
      <c r="M81" s="17" t="e">
        <f>M36-'By Type'!#REF!</f>
        <v>#REF!</v>
      </c>
      <c r="N81" s="17" t="e">
        <f>N36-'By Type'!#REF!</f>
        <v>#REF!</v>
      </c>
      <c r="O81" s="17">
        <f>O36-'By Type'!B63</f>
        <v>0</v>
      </c>
      <c r="P81" s="17">
        <f>P36-'By Type'!C63</f>
        <v>-2</v>
      </c>
      <c r="Q81" s="17">
        <f>Q36-'By Type'!D63</f>
        <v>-1</v>
      </c>
      <c r="R81" s="17">
        <f>R36-'By Type'!E63</f>
        <v>1</v>
      </c>
      <c r="S81" s="17">
        <f>S36-'By Type'!F63</f>
        <v>-2</v>
      </c>
      <c r="T81" s="17">
        <f>T36-'By Type'!G63</f>
        <v>-5</v>
      </c>
      <c r="U81" s="17">
        <f>U36-'By Type'!H63</f>
        <v>0</v>
      </c>
      <c r="V81" s="17">
        <f>V36-'By Type'!I63</f>
        <v>7</v>
      </c>
      <c r="W81" s="17">
        <f>W36-'By Type'!J63</f>
        <v>8</v>
      </c>
      <c r="X81" s="17"/>
    </row>
    <row r="82" spans="3:24" x14ac:dyDescent="0.2">
      <c r="C82" s="15" t="s">
        <v>50</v>
      </c>
      <c r="D82" s="16" t="s">
        <v>54</v>
      </c>
      <c r="E82" s="15" t="s">
        <v>37</v>
      </c>
      <c r="F82" s="17" t="e">
        <f>F37-SUM('By Type'!#REF!,'By Type'!#REF!)</f>
        <v>#REF!</v>
      </c>
      <c r="G82" s="17" t="e">
        <f>G37-SUM('By Type'!#REF!,'By Type'!#REF!)</f>
        <v>#REF!</v>
      </c>
      <c r="H82" s="17" t="e">
        <f>H37-SUM('By Type'!#REF!,'By Type'!#REF!)</f>
        <v>#REF!</v>
      </c>
      <c r="I82" s="17" t="e">
        <f>I37-SUM('By Type'!#REF!,'By Type'!#REF!)</f>
        <v>#REF!</v>
      </c>
      <c r="J82" s="17" t="e">
        <f>J37-SUM('By Type'!#REF!,'By Type'!#REF!)</f>
        <v>#REF!</v>
      </c>
      <c r="K82" s="17" t="e">
        <f>K37-SUM('By Type'!#REF!,'By Type'!#REF!)</f>
        <v>#REF!</v>
      </c>
      <c r="L82" s="17" t="e">
        <f>L37-SUM('By Type'!#REF!,'By Type'!#REF!)</f>
        <v>#REF!</v>
      </c>
      <c r="M82" s="17" t="e">
        <f>M37-SUM('By Type'!#REF!,'By Type'!#REF!)</f>
        <v>#REF!</v>
      </c>
      <c r="N82" s="17" t="e">
        <f>N37-SUM('By Type'!#REF!,'By Type'!#REF!)</f>
        <v>#REF!</v>
      </c>
      <c r="O82" s="17">
        <f>O37-SUM('By Type'!B51,'By Type'!B64)</f>
        <v>-44</v>
      </c>
      <c r="P82" s="17">
        <f>P37-SUM('By Type'!C51,'By Type'!C64)</f>
        <v>18</v>
      </c>
      <c r="Q82" s="17">
        <f>Q37-SUM('By Type'!D51,'By Type'!D64)</f>
        <v>-30</v>
      </c>
      <c r="R82" s="17">
        <f>R37-SUM('By Type'!E51,'By Type'!E64)</f>
        <v>-42</v>
      </c>
      <c r="S82" s="17">
        <f>S37-SUM('By Type'!F51,'By Type'!F64)</f>
        <v>80</v>
      </c>
      <c r="T82" s="17">
        <f>T37-SUM('By Type'!G51,'By Type'!G64)</f>
        <v>71</v>
      </c>
      <c r="U82" s="17">
        <f>U37-SUM('By Type'!H51,'By Type'!H64)</f>
        <v>60</v>
      </c>
      <c r="V82" s="17">
        <f>V37-SUM('By Type'!I51,'By Type'!I64)</f>
        <v>13</v>
      </c>
      <c r="W82" s="17">
        <f>W37-SUM('By Type'!J51,'By Type'!J64)</f>
        <v>-114</v>
      </c>
      <c r="X82" s="17"/>
    </row>
    <row r="83" spans="3:24" x14ac:dyDescent="0.2">
      <c r="C83" s="15" t="s">
        <v>50</v>
      </c>
      <c r="D83" s="16" t="s">
        <v>55</v>
      </c>
      <c r="E83" s="15" t="s">
        <v>38</v>
      </c>
      <c r="F83" s="17" t="e">
        <f>F38-SUM('By Type'!#REF!,'By Type'!#REF!)</f>
        <v>#REF!</v>
      </c>
      <c r="G83" s="17" t="e">
        <f>G38-SUM('By Type'!#REF!,'By Type'!#REF!)</f>
        <v>#REF!</v>
      </c>
      <c r="H83" s="17" t="e">
        <f>H38-SUM('By Type'!#REF!,'By Type'!#REF!)</f>
        <v>#REF!</v>
      </c>
      <c r="I83" s="17" t="e">
        <f>I38-SUM('By Type'!#REF!,'By Type'!#REF!)</f>
        <v>#REF!</v>
      </c>
      <c r="J83" s="17" t="e">
        <f>J38-SUM('By Type'!#REF!,'By Type'!#REF!)</f>
        <v>#REF!</v>
      </c>
      <c r="K83" s="17" t="e">
        <f>K38-SUM('By Type'!#REF!,'By Type'!#REF!)</f>
        <v>#REF!</v>
      </c>
      <c r="L83" s="17" t="e">
        <f>L38-SUM('By Type'!#REF!,'By Type'!#REF!)</f>
        <v>#REF!</v>
      </c>
      <c r="M83" s="17" t="e">
        <f>M38-SUM('By Type'!#REF!,'By Type'!#REF!)</f>
        <v>#REF!</v>
      </c>
      <c r="N83" s="17" t="e">
        <f>N38-SUM('By Type'!#REF!,'By Type'!#REF!)</f>
        <v>#REF!</v>
      </c>
      <c r="O83" s="17">
        <f>O38-SUM('By Type'!B52,'By Type'!B65)</f>
        <v>-6</v>
      </c>
      <c r="P83" s="17">
        <f>P38-SUM('By Type'!C52,'By Type'!C65)</f>
        <v>12</v>
      </c>
      <c r="Q83" s="17">
        <f>Q38-SUM('By Type'!D52,'By Type'!D65)</f>
        <v>25</v>
      </c>
      <c r="R83" s="17">
        <f>R38-SUM('By Type'!E52,'By Type'!E65)</f>
        <v>-10</v>
      </c>
      <c r="S83" s="17">
        <f>S38-SUM('By Type'!F52,'By Type'!F65)</f>
        <v>-34</v>
      </c>
      <c r="T83" s="17">
        <f>T38-SUM('By Type'!G52,'By Type'!G65)</f>
        <v>-11</v>
      </c>
      <c r="U83" s="17">
        <f>U38-SUM('By Type'!H52,'By Type'!H65)</f>
        <v>-10</v>
      </c>
      <c r="V83" s="17">
        <f>V38-SUM('By Type'!I52,'By Type'!I65)</f>
        <v>-26</v>
      </c>
      <c r="W83" s="17">
        <f>W38-SUM('By Type'!J52,'By Type'!J65)</f>
        <v>-45</v>
      </c>
      <c r="X83" s="17"/>
    </row>
    <row r="84" spans="3:24" x14ac:dyDescent="0.2">
      <c r="C84" s="15" t="s">
        <v>50</v>
      </c>
      <c r="D84" s="16" t="s">
        <v>56</v>
      </c>
      <c r="E84" s="15" t="s">
        <v>39</v>
      </c>
      <c r="F84" s="17" t="e">
        <f>F39-SUM('By Type'!#REF!,'By Type'!#REF!)</f>
        <v>#REF!</v>
      </c>
      <c r="G84" s="17" t="e">
        <f>G39-SUM('By Type'!#REF!,'By Type'!#REF!)</f>
        <v>#REF!</v>
      </c>
      <c r="H84" s="17" t="e">
        <f>H39-SUM('By Type'!#REF!,'By Type'!#REF!)</f>
        <v>#REF!</v>
      </c>
      <c r="I84" s="17" t="e">
        <f>I39-SUM('By Type'!#REF!,'By Type'!#REF!)</f>
        <v>#REF!</v>
      </c>
      <c r="J84" s="17" t="e">
        <f>J39-SUM('By Type'!#REF!,'By Type'!#REF!)</f>
        <v>#REF!</v>
      </c>
      <c r="K84" s="17" t="e">
        <f>K39-SUM('By Type'!#REF!,'By Type'!#REF!)</f>
        <v>#REF!</v>
      </c>
      <c r="L84" s="17" t="e">
        <f>L39-SUM('By Type'!#REF!,'By Type'!#REF!)</f>
        <v>#REF!</v>
      </c>
      <c r="M84" s="17" t="e">
        <f>M39-SUM('By Type'!#REF!,'By Type'!#REF!)</f>
        <v>#REF!</v>
      </c>
      <c r="N84" s="17" t="e">
        <f>N39-SUM('By Type'!#REF!,'By Type'!#REF!)</f>
        <v>#REF!</v>
      </c>
      <c r="O84" s="17">
        <f>O39-SUM('By Type'!B53,'By Type'!B66)</f>
        <v>22</v>
      </c>
      <c r="P84" s="17">
        <f>P39-SUM('By Type'!C53,'By Type'!C66)</f>
        <v>8</v>
      </c>
      <c r="Q84" s="17">
        <f>Q39-SUM('By Type'!D53,'By Type'!D66)</f>
        <v>-12</v>
      </c>
      <c r="R84" s="17">
        <f>R39-SUM('By Type'!E53,'By Type'!E66)</f>
        <v>5</v>
      </c>
      <c r="S84" s="17">
        <f>S39-SUM('By Type'!F53,'By Type'!F66)</f>
        <v>11</v>
      </c>
      <c r="T84" s="17">
        <f>T39-SUM('By Type'!G53,'By Type'!G66)</f>
        <v>16</v>
      </c>
      <c r="U84" s="17">
        <f>U39-SUM('By Type'!H53,'By Type'!H66)</f>
        <v>10</v>
      </c>
      <c r="V84" s="17">
        <f>V39-SUM('By Type'!I53,'By Type'!I66)</f>
        <v>-14</v>
      </c>
      <c r="W84" s="17">
        <f>W39-SUM('By Type'!J53,'By Type'!J66)</f>
        <v>-20</v>
      </c>
      <c r="X84" s="17"/>
    </row>
    <row r="85" spans="3:24" x14ac:dyDescent="0.2">
      <c r="C85" s="15" t="s">
        <v>50</v>
      </c>
      <c r="D85" s="16" t="s">
        <v>57</v>
      </c>
      <c r="E85" s="15" t="s">
        <v>40</v>
      </c>
      <c r="F85" s="17" t="e">
        <f>F40-SUM('By Type'!#REF!,'By Type'!#REF!)</f>
        <v>#REF!</v>
      </c>
      <c r="G85" s="17" t="e">
        <f>G40-SUM('By Type'!#REF!,'By Type'!#REF!)</f>
        <v>#REF!</v>
      </c>
      <c r="H85" s="17" t="e">
        <f>H40-SUM('By Type'!#REF!,'By Type'!#REF!)</f>
        <v>#REF!</v>
      </c>
      <c r="I85" s="17" t="e">
        <f>I40-SUM('By Type'!#REF!,'By Type'!#REF!)</f>
        <v>#REF!</v>
      </c>
      <c r="J85" s="17" t="e">
        <f>J40-SUM('By Type'!#REF!,'By Type'!#REF!)</f>
        <v>#REF!</v>
      </c>
      <c r="K85" s="17" t="e">
        <f>K40-SUM('By Type'!#REF!,'By Type'!#REF!)</f>
        <v>#REF!</v>
      </c>
      <c r="L85" s="17" t="e">
        <f>L40-SUM('By Type'!#REF!,'By Type'!#REF!)</f>
        <v>#REF!</v>
      </c>
      <c r="M85" s="17" t="e">
        <f>M40-SUM('By Type'!#REF!,'By Type'!#REF!)</f>
        <v>#REF!</v>
      </c>
      <c r="N85" s="17" t="e">
        <f>N40-SUM('By Type'!#REF!,'By Type'!#REF!)</f>
        <v>#REF!</v>
      </c>
      <c r="O85" s="17">
        <f>O40-SUM('By Type'!B54,'By Type'!B67)</f>
        <v>-10</v>
      </c>
      <c r="P85" s="17">
        <f>P40-SUM('By Type'!C54,'By Type'!C67)</f>
        <v>-1</v>
      </c>
      <c r="Q85" s="17">
        <f>Q40-SUM('By Type'!D54,'By Type'!D67)</f>
        <v>-31</v>
      </c>
      <c r="R85" s="17">
        <f>R40-SUM('By Type'!E54,'By Type'!E67)</f>
        <v>-39</v>
      </c>
      <c r="S85" s="17">
        <f>S40-SUM('By Type'!F54,'By Type'!F67)</f>
        <v>-3</v>
      </c>
      <c r="T85" s="17">
        <f>T40-SUM('By Type'!G54,'By Type'!G67)</f>
        <v>-6</v>
      </c>
      <c r="U85" s="17">
        <f>U40-SUM('By Type'!H54,'By Type'!H67)</f>
        <v>-28</v>
      </c>
      <c r="V85" s="17">
        <f>V40-SUM('By Type'!I54,'By Type'!I67)</f>
        <v>-16</v>
      </c>
      <c r="W85" s="17">
        <f>W40-SUM('By Type'!J54,'By Type'!J67)</f>
        <v>5</v>
      </c>
      <c r="X85" s="17"/>
    </row>
    <row r="86" spans="3:24" x14ac:dyDescent="0.2">
      <c r="C86" s="15" t="s">
        <v>50</v>
      </c>
      <c r="D86" s="16" t="s">
        <v>58</v>
      </c>
      <c r="E86" s="15" t="s">
        <v>41</v>
      </c>
      <c r="F86" s="17" t="e">
        <f>F41-SUM('By Type'!#REF!,'By Type'!#REF!)</f>
        <v>#REF!</v>
      </c>
      <c r="G86" s="17" t="e">
        <f>G41-SUM('By Type'!#REF!,'By Type'!#REF!)</f>
        <v>#REF!</v>
      </c>
      <c r="H86" s="17" t="e">
        <f>H41-SUM('By Type'!#REF!,'By Type'!#REF!)</f>
        <v>#REF!</v>
      </c>
      <c r="I86" s="17" t="e">
        <f>I41-SUM('By Type'!#REF!,'By Type'!#REF!)</f>
        <v>#REF!</v>
      </c>
      <c r="J86" s="17" t="e">
        <f>J41-SUM('By Type'!#REF!,'By Type'!#REF!)</f>
        <v>#REF!</v>
      </c>
      <c r="K86" s="17" t="e">
        <f>K41-SUM('By Type'!#REF!,'By Type'!#REF!)</f>
        <v>#REF!</v>
      </c>
      <c r="L86" s="17" t="e">
        <f>L41-SUM('By Type'!#REF!,'By Type'!#REF!)</f>
        <v>#REF!</v>
      </c>
      <c r="M86" s="17" t="e">
        <f>M41-SUM('By Type'!#REF!,'By Type'!#REF!)</f>
        <v>#REF!</v>
      </c>
      <c r="N86" s="17" t="e">
        <f>N41-SUM('By Type'!#REF!,'By Type'!#REF!)</f>
        <v>#REF!</v>
      </c>
      <c r="O86" s="17">
        <f>O41-SUM('By Type'!B55,'By Type'!B68)</f>
        <v>14</v>
      </c>
      <c r="P86" s="17">
        <f>P41-SUM('By Type'!C55,'By Type'!C68)</f>
        <v>12</v>
      </c>
      <c r="Q86" s="17">
        <f>Q41-SUM('By Type'!D55,'By Type'!D68)</f>
        <v>9</v>
      </c>
      <c r="R86" s="17">
        <f>R41-SUM('By Type'!E55,'By Type'!E68)</f>
        <v>-4</v>
      </c>
      <c r="S86" s="17">
        <f>S41-SUM('By Type'!F55,'By Type'!F68)</f>
        <v>1</v>
      </c>
      <c r="T86" s="17">
        <f>T41-SUM('By Type'!G55,'By Type'!G68)</f>
        <v>11</v>
      </c>
      <c r="U86" s="17">
        <f>U41-SUM('By Type'!H55,'By Type'!H68)</f>
        <v>15</v>
      </c>
      <c r="V86" s="17">
        <f>V41-SUM('By Type'!I55,'By Type'!I68)</f>
        <v>5</v>
      </c>
      <c r="W86" s="17">
        <f>W41-SUM('By Type'!J55,'By Type'!J68)</f>
        <v>-10</v>
      </c>
      <c r="X86" s="17"/>
    </row>
    <row r="87" spans="3:24" x14ac:dyDescent="0.2">
      <c r="C87" s="15" t="s">
        <v>50</v>
      </c>
      <c r="D87" s="16" t="s">
        <v>59</v>
      </c>
      <c r="E87" s="15" t="s">
        <v>42</v>
      </c>
      <c r="F87" s="17" t="e">
        <f>F42-SUM('By Type'!#REF!,'By Type'!#REF!)</f>
        <v>#REF!</v>
      </c>
      <c r="G87" s="17" t="e">
        <f>G42-SUM('By Type'!#REF!,'By Type'!#REF!)</f>
        <v>#REF!</v>
      </c>
      <c r="H87" s="17" t="e">
        <f>H42-SUM('By Type'!#REF!,'By Type'!#REF!)</f>
        <v>#REF!</v>
      </c>
      <c r="I87" s="17" t="e">
        <f>I42-SUM('By Type'!#REF!,'By Type'!#REF!)</f>
        <v>#REF!</v>
      </c>
      <c r="J87" s="17" t="e">
        <f>J42-SUM('By Type'!#REF!,'By Type'!#REF!)</f>
        <v>#REF!</v>
      </c>
      <c r="K87" s="17" t="e">
        <f>K42-SUM('By Type'!#REF!,'By Type'!#REF!)</f>
        <v>#REF!</v>
      </c>
      <c r="L87" s="17" t="e">
        <f>L42-SUM('By Type'!#REF!,'By Type'!#REF!)</f>
        <v>#REF!</v>
      </c>
      <c r="M87" s="17" t="e">
        <f>M42-SUM('By Type'!#REF!,'By Type'!#REF!)</f>
        <v>#REF!</v>
      </c>
      <c r="N87" s="17" t="e">
        <f>N42-SUM('By Type'!#REF!,'By Type'!#REF!)</f>
        <v>#REF!</v>
      </c>
      <c r="O87" s="17">
        <f>O42-SUM('By Type'!B56,'By Type'!B69)</f>
        <v>12</v>
      </c>
      <c r="P87" s="17">
        <f>P42-SUM('By Type'!C56,'By Type'!C69)</f>
        <v>-10</v>
      </c>
      <c r="Q87" s="17">
        <f>Q42-SUM('By Type'!D56,'By Type'!D69)</f>
        <v>-6</v>
      </c>
      <c r="R87" s="17">
        <f>R42-SUM('By Type'!E56,'By Type'!E69)</f>
        <v>2</v>
      </c>
      <c r="S87" s="17">
        <f>S42-SUM('By Type'!F56,'By Type'!F69)</f>
        <v>-9</v>
      </c>
      <c r="T87" s="17">
        <f>T42-SUM('By Type'!G56,'By Type'!G69)</f>
        <v>-16</v>
      </c>
      <c r="U87" s="17">
        <f>U42-SUM('By Type'!H56,'By Type'!H69)</f>
        <v>-19</v>
      </c>
      <c r="V87" s="17">
        <f>V42-SUM('By Type'!I56,'By Type'!I69)</f>
        <v>-10</v>
      </c>
      <c r="W87" s="17">
        <f>W42-SUM('By Type'!J56,'By Type'!J69)</f>
        <v>-12</v>
      </c>
      <c r="X87" s="17"/>
    </row>
    <row r="88" spans="3:24" x14ac:dyDescent="0.2">
      <c r="C88" s="15" t="s">
        <v>50</v>
      </c>
      <c r="D88" s="16" t="s">
        <v>60</v>
      </c>
      <c r="E88" s="15" t="s">
        <v>43</v>
      </c>
      <c r="F88" s="17" t="e">
        <f>F43-SUM('By Type'!#REF!,'By Type'!#REF!)</f>
        <v>#REF!</v>
      </c>
      <c r="G88" s="17" t="e">
        <f>G43-SUM('By Type'!#REF!,'By Type'!#REF!)</f>
        <v>#REF!</v>
      </c>
      <c r="H88" s="17" t="e">
        <f>H43-SUM('By Type'!#REF!,'By Type'!#REF!)</f>
        <v>#REF!</v>
      </c>
      <c r="I88" s="17" t="e">
        <f>I43-SUM('By Type'!#REF!,'By Type'!#REF!)</f>
        <v>#REF!</v>
      </c>
      <c r="J88" s="17" t="e">
        <f>J43-SUM('By Type'!#REF!,'By Type'!#REF!)</f>
        <v>#REF!</v>
      </c>
      <c r="K88" s="17" t="e">
        <f>K43-SUM('By Type'!#REF!,'By Type'!#REF!)</f>
        <v>#REF!</v>
      </c>
      <c r="L88" s="17" t="e">
        <f>L43-SUM('By Type'!#REF!,'By Type'!#REF!)</f>
        <v>#REF!</v>
      </c>
      <c r="M88" s="17" t="e">
        <f>M43-SUM('By Type'!#REF!,'By Type'!#REF!)</f>
        <v>#REF!</v>
      </c>
      <c r="N88" s="17" t="e">
        <f>N43-SUM('By Type'!#REF!,'By Type'!#REF!)</f>
        <v>#REF!</v>
      </c>
      <c r="O88" s="17">
        <f>O43-SUM('By Type'!B57,'By Type'!B70)</f>
        <v>-147</v>
      </c>
      <c r="P88" s="17">
        <f>P43-SUM('By Type'!C57,'By Type'!C70)</f>
        <v>-277</v>
      </c>
      <c r="Q88" s="17">
        <f>Q43-SUM('By Type'!D57,'By Type'!D70)</f>
        <v>-277</v>
      </c>
      <c r="R88" s="17">
        <f>R43-SUM('By Type'!E57,'By Type'!E70)</f>
        <v>-194</v>
      </c>
      <c r="S88" s="17">
        <f>S43-SUM('By Type'!F57,'By Type'!F70)</f>
        <v>-131</v>
      </c>
      <c r="T88" s="17">
        <f>T43-SUM('By Type'!G57,'By Type'!G70)</f>
        <v>-75</v>
      </c>
      <c r="U88" s="17">
        <f>U43-SUM('By Type'!H57,'By Type'!H70)</f>
        <v>-103</v>
      </c>
      <c r="V88" s="17">
        <f>V43-SUM('By Type'!I57,'By Type'!I70)</f>
        <v>-44</v>
      </c>
      <c r="W88" s="17">
        <f>W43-SUM('By Type'!J57,'By Type'!J70)</f>
        <v>-73</v>
      </c>
      <c r="X88" s="17"/>
    </row>
    <row r="89" spans="3:24" x14ac:dyDescent="0.2">
      <c r="C89" s="15" t="s">
        <v>50</v>
      </c>
      <c r="D89" s="16" t="s">
        <v>61</v>
      </c>
      <c r="E89" s="15" t="s">
        <v>44</v>
      </c>
      <c r="F89" s="17" t="e">
        <f>F44-SUM('By Type'!#REF!,'By Type'!#REF!)</f>
        <v>#REF!</v>
      </c>
      <c r="G89" s="17" t="e">
        <f>G44-SUM('By Type'!#REF!,'By Type'!#REF!)</f>
        <v>#REF!</v>
      </c>
      <c r="H89" s="17" t="e">
        <f>H44-SUM('By Type'!#REF!,'By Type'!#REF!)</f>
        <v>#REF!</v>
      </c>
      <c r="I89" s="17" t="e">
        <f>I44-SUM('By Type'!#REF!,'By Type'!#REF!)</f>
        <v>#REF!</v>
      </c>
      <c r="J89" s="17" t="e">
        <f>J44-SUM('By Type'!#REF!,'By Type'!#REF!)</f>
        <v>#REF!</v>
      </c>
      <c r="K89" s="17" t="e">
        <f>K44-SUM('By Type'!#REF!,'By Type'!#REF!)</f>
        <v>#REF!</v>
      </c>
      <c r="L89" s="17" t="e">
        <f>L44-SUM('By Type'!#REF!,'By Type'!#REF!)</f>
        <v>#REF!</v>
      </c>
      <c r="M89" s="17" t="e">
        <f>M44-SUM('By Type'!#REF!,'By Type'!#REF!)</f>
        <v>#REF!</v>
      </c>
      <c r="N89" s="17" t="e">
        <f>N44-SUM('By Type'!#REF!,'By Type'!#REF!)</f>
        <v>#REF!</v>
      </c>
      <c r="O89" s="17">
        <f>O44-SUM('By Type'!B58,'By Type'!B71)</f>
        <v>-21</v>
      </c>
      <c r="P89" s="17">
        <f>P44-SUM('By Type'!C58,'By Type'!C71)</f>
        <v>-10</v>
      </c>
      <c r="Q89" s="17">
        <f>Q44-SUM('By Type'!D58,'By Type'!D71)</f>
        <v>-17</v>
      </c>
      <c r="R89" s="17">
        <f>R44-SUM('By Type'!E58,'By Type'!E71)</f>
        <v>-21</v>
      </c>
      <c r="S89" s="17">
        <f>S44-SUM('By Type'!F58,'By Type'!F71)</f>
        <v>-12</v>
      </c>
      <c r="T89" s="17">
        <f>T44-SUM('By Type'!G58,'By Type'!G71)</f>
        <v>-10</v>
      </c>
      <c r="U89" s="17">
        <f>U44-SUM('By Type'!H58,'By Type'!H71)</f>
        <v>12</v>
      </c>
      <c r="V89" s="17">
        <f>V44-SUM('By Type'!I58,'By Type'!I71)</f>
        <v>-1</v>
      </c>
      <c r="W89" s="17">
        <f>W44-SUM('By Type'!J58,'By Type'!J71)</f>
        <v>-17</v>
      </c>
      <c r="X89" s="17"/>
    </row>
    <row r="90" spans="3:24" x14ac:dyDescent="0.2">
      <c r="C90" s="15" t="s">
        <v>50</v>
      </c>
      <c r="D90" s="16" t="s">
        <v>62</v>
      </c>
      <c r="E90" s="15" t="s">
        <v>45</v>
      </c>
      <c r="F90" s="17" t="e">
        <f>F45-SUM('By Type'!#REF!,'By Type'!#REF!)</f>
        <v>#REF!</v>
      </c>
      <c r="G90" s="17" t="e">
        <f>G45-SUM('By Type'!#REF!,'By Type'!#REF!)</f>
        <v>#REF!</v>
      </c>
      <c r="H90" s="17" t="e">
        <f>H45-SUM('By Type'!#REF!,'By Type'!#REF!)</f>
        <v>#REF!</v>
      </c>
      <c r="I90" s="17" t="e">
        <f>I45-SUM('By Type'!#REF!,'By Type'!#REF!)</f>
        <v>#REF!</v>
      </c>
      <c r="J90" s="17" t="e">
        <f>J45-SUM('By Type'!#REF!,'By Type'!#REF!)</f>
        <v>#REF!</v>
      </c>
      <c r="K90" s="17" t="e">
        <f>K45-SUM('By Type'!#REF!,'By Type'!#REF!)</f>
        <v>#REF!</v>
      </c>
      <c r="L90" s="17" t="e">
        <f>L45-SUM('By Type'!#REF!,'By Type'!#REF!)</f>
        <v>#REF!</v>
      </c>
      <c r="M90" s="17" t="e">
        <f>M45-SUM('By Type'!#REF!,'By Type'!#REF!)</f>
        <v>#REF!</v>
      </c>
      <c r="N90" s="17" t="e">
        <f>N45-SUM('By Type'!#REF!,'By Type'!#REF!)</f>
        <v>#REF!</v>
      </c>
      <c r="O90" s="17">
        <f>O45-SUM('By Type'!B59,'By Type'!B72)</f>
        <v>-48</v>
      </c>
      <c r="P90" s="17">
        <f>P45-SUM('By Type'!C59,'By Type'!C72)</f>
        <v>-116</v>
      </c>
      <c r="Q90" s="17">
        <f>Q45-SUM('By Type'!D59,'By Type'!D72)</f>
        <v>-44</v>
      </c>
      <c r="R90" s="17">
        <f>R45-SUM('By Type'!E59,'By Type'!E72)</f>
        <v>59</v>
      </c>
      <c r="S90" s="17">
        <f>S45-SUM('By Type'!F59,'By Type'!F72)</f>
        <v>28</v>
      </c>
      <c r="T90" s="17">
        <f>T45-SUM('By Type'!G59,'By Type'!G72)</f>
        <v>-14</v>
      </c>
      <c r="U90" s="17">
        <f>U45-SUM('By Type'!H59,'By Type'!H72)</f>
        <v>-7</v>
      </c>
      <c r="V90" s="17">
        <f>V45-SUM('By Type'!I59,'By Type'!I72)</f>
        <v>4</v>
      </c>
      <c r="W90" s="17">
        <f>W45-SUM('By Type'!J59,'By Type'!J72)</f>
        <v>31</v>
      </c>
      <c r="X90" s="17"/>
    </row>
    <row r="91" spans="3:24" x14ac:dyDescent="0.2">
      <c r="C91" s="15" t="s">
        <v>50</v>
      </c>
      <c r="D91" s="16" t="s">
        <v>63</v>
      </c>
      <c r="E91" s="15" t="s">
        <v>46</v>
      </c>
      <c r="F91" s="17" t="e">
        <f>F46-SUM('By Type'!#REF!,'By Type'!#REF!)</f>
        <v>#REF!</v>
      </c>
      <c r="G91" s="17" t="e">
        <f>G46-SUM('By Type'!#REF!,'By Type'!#REF!)</f>
        <v>#REF!</v>
      </c>
      <c r="H91" s="17" t="e">
        <f>H46-SUM('By Type'!#REF!,'By Type'!#REF!)</f>
        <v>#REF!</v>
      </c>
      <c r="I91" s="17" t="e">
        <f>I46-SUM('By Type'!#REF!,'By Type'!#REF!)</f>
        <v>#REF!</v>
      </c>
      <c r="J91" s="17" t="e">
        <f>J46-SUM('By Type'!#REF!,'By Type'!#REF!)</f>
        <v>#REF!</v>
      </c>
      <c r="K91" s="17" t="e">
        <f>K46-SUM('By Type'!#REF!,'By Type'!#REF!)</f>
        <v>#REF!</v>
      </c>
      <c r="L91" s="17" t="e">
        <f>L46-SUM('By Type'!#REF!,'By Type'!#REF!)</f>
        <v>#REF!</v>
      </c>
      <c r="M91" s="17" t="e">
        <f>M46-SUM('By Type'!#REF!,'By Type'!#REF!)</f>
        <v>#REF!</v>
      </c>
      <c r="N91" s="17" t="e">
        <f>N46-SUM('By Type'!#REF!,'By Type'!#REF!)</f>
        <v>#REF!</v>
      </c>
      <c r="O91" s="17">
        <f>O46-SUM('By Type'!B60,'By Type'!B73)</f>
        <v>2</v>
      </c>
      <c r="P91" s="17">
        <f>P46-SUM('By Type'!C60,'By Type'!C73)</f>
        <v>7</v>
      </c>
      <c r="Q91" s="17">
        <f>Q46-SUM('By Type'!D60,'By Type'!D73)</f>
        <v>0</v>
      </c>
      <c r="R91" s="17">
        <f>R46-SUM('By Type'!E60,'By Type'!E73)</f>
        <v>-14</v>
      </c>
      <c r="S91" s="17">
        <f>S46-SUM('By Type'!F60,'By Type'!F73)</f>
        <v>-7</v>
      </c>
      <c r="T91" s="17">
        <f>T46-SUM('By Type'!G60,'By Type'!G73)</f>
        <v>-11</v>
      </c>
      <c r="U91" s="17">
        <f>U46-SUM('By Type'!H60,'By Type'!H73)</f>
        <v>-21</v>
      </c>
      <c r="V91" s="17">
        <f>V46-SUM('By Type'!I60,'By Type'!I73)</f>
        <v>0</v>
      </c>
      <c r="W91" s="17">
        <f>W46-SUM('By Type'!J60,'By Type'!J73)</f>
        <v>11</v>
      </c>
      <c r="X91" s="17"/>
    </row>
    <row r="92" spans="3:24" x14ac:dyDescent="0.2">
      <c r="C92" s="15" t="s">
        <v>50</v>
      </c>
      <c r="D92" s="16" t="s">
        <v>64</v>
      </c>
      <c r="E92" s="15" t="s">
        <v>47</v>
      </c>
      <c r="F92" s="17" t="e">
        <f>F47-SUM('By Type'!#REF!,'By Type'!#REF!)</f>
        <v>#REF!</v>
      </c>
      <c r="G92" s="17" t="e">
        <f>G47-SUM('By Type'!#REF!,'By Type'!#REF!)</f>
        <v>#REF!</v>
      </c>
      <c r="H92" s="17" t="e">
        <f>H47-SUM('By Type'!#REF!,'By Type'!#REF!)</f>
        <v>#REF!</v>
      </c>
      <c r="I92" s="17" t="e">
        <f>I47-SUM('By Type'!#REF!,'By Type'!#REF!)</f>
        <v>#REF!</v>
      </c>
      <c r="J92" s="17" t="e">
        <f>J47-SUM('By Type'!#REF!,'By Type'!#REF!)</f>
        <v>#REF!</v>
      </c>
      <c r="K92" s="17" t="e">
        <f>K47-SUM('By Type'!#REF!,'By Type'!#REF!)</f>
        <v>#REF!</v>
      </c>
      <c r="L92" s="17" t="e">
        <f>L47-SUM('By Type'!#REF!,'By Type'!#REF!)</f>
        <v>#REF!</v>
      </c>
      <c r="M92" s="17" t="e">
        <f>M47-SUM('By Type'!#REF!,'By Type'!#REF!)</f>
        <v>#REF!</v>
      </c>
      <c r="N92" s="17" t="e">
        <f>N47-SUM('By Type'!#REF!,'By Type'!#REF!)</f>
        <v>#REF!</v>
      </c>
      <c r="O92" s="17">
        <f>O47-SUM('By Type'!B46,'By Type'!B74)</f>
        <v>14</v>
      </c>
      <c r="P92" s="17">
        <f>P47-SUM('By Type'!C46,'By Type'!C74)</f>
        <v>2</v>
      </c>
      <c r="Q92" s="17">
        <f>Q47-SUM('By Type'!D46,'By Type'!D74)</f>
        <v>0</v>
      </c>
      <c r="R92" s="17">
        <f>R47-SUM('By Type'!E46,'By Type'!E74)</f>
        <v>-5</v>
      </c>
      <c r="S92" s="17">
        <f>S47-SUM('By Type'!F46,'By Type'!F74)</f>
        <v>0</v>
      </c>
      <c r="T92" s="17">
        <f>T47-SUM('By Type'!G46,'By Type'!G74)</f>
        <v>-13</v>
      </c>
      <c r="U92" s="17">
        <f>U47-SUM('By Type'!H46,'By Type'!H74)</f>
        <v>-15</v>
      </c>
      <c r="V92" s="17">
        <f>V47-SUM('By Type'!I46,'By Type'!I74)</f>
        <v>7</v>
      </c>
      <c r="W92" s="17">
        <f>W47-SUM('By Type'!J46,'By Type'!J74)</f>
        <v>16</v>
      </c>
      <c r="X92" s="17"/>
    </row>
    <row r="93" spans="3:24" x14ac:dyDescent="0.2">
      <c r="C93" s="15" t="s">
        <v>50</v>
      </c>
      <c r="D93" s="16" t="s">
        <v>65</v>
      </c>
      <c r="E93" s="15" t="s">
        <v>51</v>
      </c>
      <c r="F93" s="17" t="e">
        <f>F48-SUM('By Type'!#REF!,'By Type'!#REF!)</f>
        <v>#REF!</v>
      </c>
      <c r="G93" s="17" t="e">
        <f>G48-SUM('By Type'!#REF!,'By Type'!#REF!)</f>
        <v>#REF!</v>
      </c>
      <c r="H93" s="17" t="e">
        <f>H48-SUM('By Type'!#REF!,'By Type'!#REF!)</f>
        <v>#REF!</v>
      </c>
      <c r="I93" s="17" t="e">
        <f>I48-SUM('By Type'!#REF!,'By Type'!#REF!)</f>
        <v>#REF!</v>
      </c>
      <c r="J93" s="17" t="e">
        <f>J48-SUM('By Type'!#REF!,'By Type'!#REF!)</f>
        <v>#REF!</v>
      </c>
      <c r="K93" s="17" t="e">
        <f>K48-SUM('By Type'!#REF!,'By Type'!#REF!)</f>
        <v>#REF!</v>
      </c>
      <c r="L93" s="17" t="e">
        <f>L48-SUM('By Type'!#REF!,'By Type'!#REF!)</f>
        <v>#REF!</v>
      </c>
      <c r="M93" s="17" t="e">
        <f>M48-SUM('By Type'!#REF!,'By Type'!#REF!)</f>
        <v>#REF!</v>
      </c>
      <c r="N93" s="17" t="e">
        <f>N48-SUM('By Type'!#REF!,'By Type'!#REF!)</f>
        <v>#REF!</v>
      </c>
      <c r="O93" s="17">
        <f>O48-SUM('By Type'!B47,'By Type'!B75)</f>
        <v>-6</v>
      </c>
      <c r="P93" s="17">
        <f>P48-SUM('By Type'!C47,'By Type'!C75)</f>
        <v>10</v>
      </c>
      <c r="Q93" s="17">
        <f>Q48-SUM('By Type'!D47,'By Type'!D75)</f>
        <v>-15</v>
      </c>
      <c r="R93" s="17">
        <f>R48-SUM('By Type'!E47,'By Type'!E75)</f>
        <v>-54</v>
      </c>
      <c r="S93" s="17">
        <f>S48-SUM('By Type'!F47,'By Type'!F75)</f>
        <v>-22</v>
      </c>
      <c r="T93" s="17">
        <f>T48-SUM('By Type'!G47,'By Type'!G75)</f>
        <v>13</v>
      </c>
      <c r="U93" s="17">
        <f>U48-SUM('By Type'!H47,'By Type'!H75)</f>
        <v>12</v>
      </c>
      <c r="V93" s="17">
        <f>V48-SUM('By Type'!I47,'By Type'!I75)</f>
        <v>5</v>
      </c>
      <c r="W93" s="17">
        <f>W48-SUM('By Type'!J47,'By Type'!J75)</f>
        <v>-1</v>
      </c>
      <c r="X93" s="17"/>
    </row>
    <row r="97" spans="1:24" ht="10.5" x14ac:dyDescent="0.25">
      <c r="C97" s="23" t="s">
        <v>66</v>
      </c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x14ac:dyDescent="0.2">
      <c r="A98" s="15" t="s">
        <v>100</v>
      </c>
      <c r="B98" s="15" t="s">
        <v>98</v>
      </c>
      <c r="C98" s="15" t="s">
        <v>21</v>
      </c>
      <c r="D98" s="16" t="s">
        <v>22</v>
      </c>
      <c r="E98" s="15" t="s">
        <v>23</v>
      </c>
      <c r="F98" s="15" t="s">
        <v>24</v>
      </c>
      <c r="G98" s="15" t="s">
        <v>25</v>
      </c>
      <c r="H98" s="15" t="s">
        <v>26</v>
      </c>
      <c r="I98" s="15" t="s">
        <v>27</v>
      </c>
      <c r="J98" s="15" t="s">
        <v>28</v>
      </c>
      <c r="K98" s="15" t="s">
        <v>29</v>
      </c>
      <c r="L98" s="15" t="s">
        <v>30</v>
      </c>
      <c r="M98" s="15" t="s">
        <v>31</v>
      </c>
      <c r="N98" s="15" t="s">
        <v>32</v>
      </c>
      <c r="O98" s="15" t="s">
        <v>33</v>
      </c>
      <c r="P98" s="15" t="s">
        <v>34</v>
      </c>
      <c r="Q98" s="15" t="s">
        <v>89</v>
      </c>
      <c r="R98" s="15" t="s">
        <v>94</v>
      </c>
      <c r="S98" s="15" t="s">
        <v>95</v>
      </c>
      <c r="T98" s="15" t="s">
        <v>97</v>
      </c>
      <c r="U98" s="15" t="s">
        <v>99</v>
      </c>
      <c r="V98" s="15" t="s">
        <v>101</v>
      </c>
      <c r="W98" s="15" t="s">
        <v>103</v>
      </c>
    </row>
    <row r="99" spans="1:24" x14ac:dyDescent="0.2">
      <c r="A99" s="15" t="s">
        <v>102</v>
      </c>
      <c r="B99" s="15">
        <v>4</v>
      </c>
      <c r="C99" s="15" t="s">
        <v>1</v>
      </c>
      <c r="D99" s="16" t="s">
        <v>53</v>
      </c>
      <c r="E99" s="15" t="s">
        <v>36</v>
      </c>
      <c r="F99" s="15">
        <v>2</v>
      </c>
      <c r="G99" s="15">
        <v>1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2</v>
      </c>
      <c r="T99" s="15">
        <v>0</v>
      </c>
      <c r="U99" s="15">
        <v>0</v>
      </c>
      <c r="V99" s="15">
        <v>0</v>
      </c>
      <c r="W99" s="15">
        <v>0</v>
      </c>
    </row>
    <row r="100" spans="1:24" x14ac:dyDescent="0.2">
      <c r="A100" s="15" t="s">
        <v>102</v>
      </c>
      <c r="B100" s="15">
        <v>4</v>
      </c>
      <c r="C100" s="15" t="s">
        <v>1</v>
      </c>
      <c r="D100" s="16" t="s">
        <v>54</v>
      </c>
      <c r="E100" s="15" t="s">
        <v>37</v>
      </c>
      <c r="F100" s="15">
        <v>501</v>
      </c>
      <c r="G100" s="15">
        <v>500</v>
      </c>
      <c r="H100" s="15">
        <v>508</v>
      </c>
      <c r="I100" s="15">
        <v>501</v>
      </c>
      <c r="J100" s="15">
        <v>500</v>
      </c>
      <c r="K100" s="15">
        <v>487</v>
      </c>
      <c r="L100" s="15">
        <v>495</v>
      </c>
      <c r="M100" s="15">
        <v>492</v>
      </c>
      <c r="N100" s="15">
        <v>486</v>
      </c>
      <c r="O100" s="15">
        <v>490</v>
      </c>
      <c r="P100" s="15">
        <v>464</v>
      </c>
      <c r="Q100" s="15">
        <v>461</v>
      </c>
      <c r="R100" s="15">
        <v>468</v>
      </c>
      <c r="S100" s="15">
        <v>461</v>
      </c>
      <c r="T100" s="15">
        <v>458</v>
      </c>
      <c r="U100" s="15">
        <v>446</v>
      </c>
      <c r="V100" s="15">
        <v>438</v>
      </c>
      <c r="W100" s="15">
        <v>422</v>
      </c>
    </row>
    <row r="101" spans="1:24" x14ac:dyDescent="0.2">
      <c r="A101" s="15" t="s">
        <v>102</v>
      </c>
      <c r="B101" s="15">
        <v>4</v>
      </c>
      <c r="C101" s="15" t="s">
        <v>1</v>
      </c>
      <c r="D101" s="16" t="s">
        <v>55</v>
      </c>
      <c r="E101" s="15" t="s">
        <v>38</v>
      </c>
      <c r="F101" s="15">
        <v>58</v>
      </c>
      <c r="G101" s="15">
        <v>61</v>
      </c>
      <c r="H101" s="15">
        <v>60</v>
      </c>
      <c r="I101" s="15">
        <v>62</v>
      </c>
      <c r="J101" s="15">
        <v>62</v>
      </c>
      <c r="K101" s="15">
        <v>63</v>
      </c>
      <c r="L101" s="15">
        <v>58</v>
      </c>
      <c r="M101" s="15">
        <v>56</v>
      </c>
      <c r="N101" s="15">
        <v>60</v>
      </c>
      <c r="O101" s="15">
        <v>58</v>
      </c>
      <c r="P101" s="15">
        <v>57</v>
      </c>
      <c r="Q101" s="15">
        <v>58</v>
      </c>
      <c r="R101" s="15">
        <v>58</v>
      </c>
      <c r="S101" s="15">
        <v>59</v>
      </c>
      <c r="T101" s="15">
        <v>59</v>
      </c>
      <c r="U101" s="15">
        <v>61</v>
      </c>
      <c r="V101" s="15">
        <v>60</v>
      </c>
      <c r="W101" s="15">
        <v>59</v>
      </c>
    </row>
    <row r="102" spans="1:24" x14ac:dyDescent="0.2">
      <c r="A102" s="15" t="s">
        <v>102</v>
      </c>
      <c r="B102" s="15">
        <v>4</v>
      </c>
      <c r="C102" s="15" t="s">
        <v>1</v>
      </c>
      <c r="D102" s="16" t="s">
        <v>56</v>
      </c>
      <c r="E102" s="15" t="s">
        <v>39</v>
      </c>
      <c r="F102" s="15">
        <v>54</v>
      </c>
      <c r="G102" s="15">
        <v>55</v>
      </c>
      <c r="H102" s="15">
        <v>52</v>
      </c>
      <c r="I102" s="15">
        <v>48</v>
      </c>
      <c r="J102" s="15">
        <v>48</v>
      </c>
      <c r="K102" s="15">
        <v>47</v>
      </c>
      <c r="L102" s="15">
        <v>51</v>
      </c>
      <c r="M102" s="15">
        <v>48</v>
      </c>
      <c r="N102" s="15">
        <v>47</v>
      </c>
      <c r="O102" s="15">
        <v>48</v>
      </c>
      <c r="P102" s="15">
        <v>45</v>
      </c>
      <c r="Q102" s="15">
        <v>44</v>
      </c>
      <c r="R102" s="15">
        <v>43</v>
      </c>
      <c r="S102" s="15">
        <v>42</v>
      </c>
      <c r="T102" s="15">
        <v>41</v>
      </c>
      <c r="U102" s="15">
        <v>42</v>
      </c>
      <c r="V102" s="15">
        <v>41</v>
      </c>
      <c r="W102" s="15">
        <v>39</v>
      </c>
    </row>
    <row r="103" spans="1:24" x14ac:dyDescent="0.2">
      <c r="A103" s="15" t="s">
        <v>102</v>
      </c>
      <c r="B103" s="15">
        <v>4</v>
      </c>
      <c r="C103" s="15" t="s">
        <v>1</v>
      </c>
      <c r="D103" s="16" t="s">
        <v>57</v>
      </c>
      <c r="E103" s="15" t="s">
        <v>40</v>
      </c>
      <c r="F103" s="15">
        <v>64</v>
      </c>
      <c r="G103" s="15">
        <v>65</v>
      </c>
      <c r="H103" s="15">
        <v>63</v>
      </c>
      <c r="I103" s="15">
        <v>62</v>
      </c>
      <c r="J103" s="15">
        <v>61</v>
      </c>
      <c r="K103" s="15">
        <v>61</v>
      </c>
      <c r="L103" s="15">
        <v>63</v>
      </c>
      <c r="M103" s="15">
        <v>65</v>
      </c>
      <c r="N103" s="15">
        <v>61</v>
      </c>
      <c r="O103" s="15">
        <v>62</v>
      </c>
      <c r="P103" s="15">
        <v>56</v>
      </c>
      <c r="Q103" s="15">
        <v>54</v>
      </c>
      <c r="R103" s="15">
        <v>47</v>
      </c>
      <c r="S103" s="15">
        <v>41</v>
      </c>
      <c r="T103" s="15">
        <v>43</v>
      </c>
      <c r="U103" s="15">
        <v>46</v>
      </c>
      <c r="V103" s="15">
        <v>47</v>
      </c>
      <c r="W103" s="15">
        <v>48</v>
      </c>
    </row>
    <row r="104" spans="1:24" x14ac:dyDescent="0.2">
      <c r="A104" s="15" t="s">
        <v>102</v>
      </c>
      <c r="B104" s="15">
        <v>4</v>
      </c>
      <c r="C104" s="15" t="s">
        <v>1</v>
      </c>
      <c r="D104" s="16" t="s">
        <v>58</v>
      </c>
      <c r="E104" s="15" t="s">
        <v>41</v>
      </c>
      <c r="F104" s="15">
        <v>65</v>
      </c>
      <c r="G104" s="15">
        <v>65</v>
      </c>
      <c r="H104" s="15">
        <v>62</v>
      </c>
      <c r="I104" s="15">
        <v>63</v>
      </c>
      <c r="J104" s="15">
        <v>64</v>
      </c>
      <c r="K104" s="15">
        <v>64</v>
      </c>
      <c r="L104" s="15">
        <v>67</v>
      </c>
      <c r="M104" s="15">
        <v>69</v>
      </c>
      <c r="N104" s="15">
        <v>70</v>
      </c>
      <c r="O104" s="15">
        <v>70</v>
      </c>
      <c r="P104" s="15">
        <v>72</v>
      </c>
      <c r="Q104" s="15">
        <v>72</v>
      </c>
      <c r="R104" s="15">
        <v>72</v>
      </c>
      <c r="S104" s="15">
        <v>74</v>
      </c>
      <c r="T104" s="15">
        <v>74</v>
      </c>
      <c r="U104" s="15">
        <v>77</v>
      </c>
      <c r="V104" s="15">
        <v>76</v>
      </c>
      <c r="W104" s="15">
        <v>80</v>
      </c>
    </row>
    <row r="105" spans="1:24" x14ac:dyDescent="0.2">
      <c r="A105" s="15" t="s">
        <v>102</v>
      </c>
      <c r="B105" s="15">
        <v>4</v>
      </c>
      <c r="C105" s="15" t="s">
        <v>1</v>
      </c>
      <c r="D105" s="16" t="s">
        <v>59</v>
      </c>
      <c r="E105" s="15" t="s">
        <v>42</v>
      </c>
      <c r="F105" s="15">
        <v>39</v>
      </c>
      <c r="G105" s="15">
        <v>36</v>
      </c>
      <c r="H105" s="15">
        <v>38</v>
      </c>
      <c r="I105" s="15">
        <v>38</v>
      </c>
      <c r="J105" s="15">
        <v>37</v>
      </c>
      <c r="K105" s="15">
        <v>35</v>
      </c>
      <c r="L105" s="15">
        <v>33</v>
      </c>
      <c r="M105" s="15">
        <v>34</v>
      </c>
      <c r="N105" s="15">
        <v>32</v>
      </c>
      <c r="O105" s="15">
        <v>28</v>
      </c>
      <c r="P105" s="15">
        <v>26</v>
      </c>
      <c r="Q105" s="15">
        <v>27</v>
      </c>
      <c r="R105" s="15">
        <v>26</v>
      </c>
      <c r="S105" s="15">
        <v>27</v>
      </c>
      <c r="T105" s="15">
        <v>25</v>
      </c>
      <c r="U105" s="15">
        <v>26</v>
      </c>
      <c r="V105" s="15">
        <v>24</v>
      </c>
      <c r="W105" s="15">
        <v>28</v>
      </c>
    </row>
    <row r="106" spans="1:24" x14ac:dyDescent="0.2">
      <c r="A106" s="15" t="s">
        <v>102</v>
      </c>
      <c r="B106" s="15">
        <v>4</v>
      </c>
      <c r="C106" s="15" t="s">
        <v>1</v>
      </c>
      <c r="D106" s="16" t="s">
        <v>60</v>
      </c>
      <c r="E106" s="15" t="s">
        <v>43</v>
      </c>
      <c r="F106" s="15">
        <v>409</v>
      </c>
      <c r="G106" s="15">
        <v>401</v>
      </c>
      <c r="H106" s="15">
        <v>401</v>
      </c>
      <c r="I106" s="15">
        <v>403</v>
      </c>
      <c r="J106" s="15">
        <v>397</v>
      </c>
      <c r="K106" s="15">
        <v>387</v>
      </c>
      <c r="L106" s="15">
        <v>384</v>
      </c>
      <c r="M106" s="15">
        <v>388</v>
      </c>
      <c r="N106" s="15">
        <v>387</v>
      </c>
      <c r="O106" s="15">
        <v>383</v>
      </c>
      <c r="P106" s="15">
        <v>383</v>
      </c>
      <c r="Q106" s="15">
        <v>369</v>
      </c>
      <c r="R106" s="15">
        <v>372</v>
      </c>
      <c r="S106" s="15">
        <v>368</v>
      </c>
      <c r="T106" s="15">
        <v>362</v>
      </c>
      <c r="U106" s="15">
        <v>344</v>
      </c>
      <c r="V106" s="15">
        <v>341</v>
      </c>
      <c r="W106" s="15">
        <v>340</v>
      </c>
    </row>
    <row r="107" spans="1:24" x14ac:dyDescent="0.2">
      <c r="A107" s="15" t="s">
        <v>102</v>
      </c>
      <c r="B107" s="15">
        <v>4</v>
      </c>
      <c r="C107" s="15" t="s">
        <v>1</v>
      </c>
      <c r="D107" s="16" t="s">
        <v>61</v>
      </c>
      <c r="E107" s="15" t="s">
        <v>44</v>
      </c>
      <c r="F107" s="15">
        <v>25</v>
      </c>
      <c r="G107" s="15">
        <v>24</v>
      </c>
      <c r="H107" s="15">
        <v>24</v>
      </c>
      <c r="I107" s="15">
        <v>26</v>
      </c>
      <c r="J107" s="15">
        <v>26</v>
      </c>
      <c r="K107" s="15">
        <v>21</v>
      </c>
      <c r="L107" s="15">
        <v>20</v>
      </c>
      <c r="M107" s="15">
        <v>18</v>
      </c>
      <c r="N107" s="15">
        <v>21</v>
      </c>
      <c r="O107" s="15">
        <v>22</v>
      </c>
      <c r="P107" s="15">
        <v>22</v>
      </c>
      <c r="Q107" s="15">
        <v>20</v>
      </c>
      <c r="R107" s="15">
        <v>20</v>
      </c>
      <c r="S107" s="15">
        <v>19</v>
      </c>
      <c r="T107" s="15">
        <v>19</v>
      </c>
      <c r="U107" s="15">
        <v>20</v>
      </c>
      <c r="V107" s="15">
        <v>19</v>
      </c>
      <c r="W107" s="15">
        <v>19</v>
      </c>
    </row>
    <row r="108" spans="1:24" x14ac:dyDescent="0.2">
      <c r="A108" s="15" t="s">
        <v>102</v>
      </c>
      <c r="B108" s="15">
        <v>4</v>
      </c>
      <c r="C108" s="15" t="s">
        <v>1</v>
      </c>
      <c r="D108" s="16" t="s">
        <v>62</v>
      </c>
      <c r="E108" s="15" t="s">
        <v>45</v>
      </c>
      <c r="F108" s="15">
        <v>27</v>
      </c>
      <c r="G108" s="15">
        <v>25</v>
      </c>
      <c r="H108" s="15">
        <v>24</v>
      </c>
      <c r="I108" s="15">
        <v>24</v>
      </c>
      <c r="J108" s="15">
        <v>25</v>
      </c>
      <c r="K108" s="15">
        <v>27</v>
      </c>
      <c r="L108" s="15">
        <v>25</v>
      </c>
      <c r="M108" s="15">
        <v>23</v>
      </c>
      <c r="N108" s="15">
        <v>22</v>
      </c>
      <c r="O108" s="15">
        <v>22</v>
      </c>
      <c r="P108" s="15">
        <v>21</v>
      </c>
      <c r="Q108" s="15">
        <v>20</v>
      </c>
      <c r="R108" s="15">
        <v>21</v>
      </c>
      <c r="S108" s="15">
        <v>21</v>
      </c>
      <c r="T108" s="15">
        <v>18</v>
      </c>
      <c r="U108" s="15">
        <v>21</v>
      </c>
      <c r="V108" s="15">
        <v>22</v>
      </c>
      <c r="W108" s="15">
        <v>23</v>
      </c>
    </row>
    <row r="109" spans="1:24" x14ac:dyDescent="0.2">
      <c r="A109" s="15" t="s">
        <v>102</v>
      </c>
      <c r="B109" s="15">
        <v>4</v>
      </c>
      <c r="C109" s="15" t="s">
        <v>1</v>
      </c>
      <c r="D109" s="16" t="s">
        <v>63</v>
      </c>
      <c r="E109" s="15" t="s">
        <v>46</v>
      </c>
      <c r="F109" s="15">
        <v>41</v>
      </c>
      <c r="G109" s="15">
        <v>41</v>
      </c>
      <c r="H109" s="15">
        <v>43</v>
      </c>
      <c r="I109" s="15">
        <v>46</v>
      </c>
      <c r="J109" s="15">
        <v>47</v>
      </c>
      <c r="K109" s="15">
        <v>49</v>
      </c>
      <c r="L109" s="15">
        <v>45</v>
      </c>
      <c r="M109" s="15">
        <v>48</v>
      </c>
      <c r="N109" s="15">
        <v>49</v>
      </c>
      <c r="O109" s="15">
        <v>48</v>
      </c>
      <c r="P109" s="15">
        <v>44</v>
      </c>
      <c r="Q109" s="15">
        <v>44</v>
      </c>
      <c r="R109" s="15">
        <v>44</v>
      </c>
      <c r="S109" s="15">
        <v>47</v>
      </c>
      <c r="T109" s="15">
        <v>46</v>
      </c>
      <c r="U109" s="15">
        <v>44</v>
      </c>
      <c r="V109" s="15">
        <v>46</v>
      </c>
      <c r="W109" s="15">
        <v>43</v>
      </c>
    </row>
    <row r="110" spans="1:24" x14ac:dyDescent="0.2">
      <c r="A110" s="15" t="s">
        <v>102</v>
      </c>
      <c r="B110" s="15">
        <v>4</v>
      </c>
      <c r="C110" s="15" t="s">
        <v>1</v>
      </c>
      <c r="D110" s="16" t="s">
        <v>64</v>
      </c>
      <c r="E110" s="15" t="s">
        <v>47</v>
      </c>
      <c r="F110" s="15">
        <v>8</v>
      </c>
      <c r="G110" s="15">
        <v>12</v>
      </c>
      <c r="H110" s="15">
        <v>11</v>
      </c>
      <c r="I110" s="15">
        <v>10</v>
      </c>
      <c r="J110" s="15">
        <v>10</v>
      </c>
      <c r="K110" s="15">
        <v>7</v>
      </c>
      <c r="L110" s="15">
        <v>8</v>
      </c>
      <c r="M110" s="15">
        <v>8</v>
      </c>
      <c r="N110" s="15">
        <v>8</v>
      </c>
      <c r="O110" s="15">
        <v>9</v>
      </c>
      <c r="P110" s="15">
        <v>11</v>
      </c>
      <c r="Q110" s="15">
        <v>10</v>
      </c>
      <c r="R110" s="15">
        <v>10</v>
      </c>
      <c r="S110" s="15">
        <v>11</v>
      </c>
      <c r="T110" s="15">
        <v>11</v>
      </c>
      <c r="U110" s="15">
        <v>11</v>
      </c>
      <c r="V110" s="15">
        <v>9</v>
      </c>
      <c r="W110" s="15">
        <v>8</v>
      </c>
    </row>
    <row r="111" spans="1:24" x14ac:dyDescent="0.2">
      <c r="A111" s="15" t="s">
        <v>102</v>
      </c>
      <c r="B111" s="15">
        <v>4</v>
      </c>
      <c r="C111" s="21" t="s">
        <v>1</v>
      </c>
      <c r="D111" s="22" t="s">
        <v>65</v>
      </c>
      <c r="E111" s="21" t="s">
        <v>17</v>
      </c>
      <c r="F111" s="21">
        <v>0</v>
      </c>
      <c r="G111" s="21">
        <v>1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</row>
    <row r="112" spans="1:24" x14ac:dyDescent="0.2">
      <c r="A112" s="15" t="s">
        <v>102</v>
      </c>
      <c r="B112" s="15">
        <v>5</v>
      </c>
      <c r="C112" s="15" t="s">
        <v>48</v>
      </c>
      <c r="D112" s="16" t="s">
        <v>52</v>
      </c>
      <c r="E112" s="15" t="s">
        <v>35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1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</row>
    <row r="113" spans="1:23" x14ac:dyDescent="0.2">
      <c r="A113" s="15" t="s">
        <v>102</v>
      </c>
      <c r="B113" s="15">
        <v>5</v>
      </c>
      <c r="C113" s="15" t="s">
        <v>48</v>
      </c>
      <c r="D113" s="16" t="s">
        <v>53</v>
      </c>
      <c r="E113" s="15" t="s">
        <v>36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1</v>
      </c>
    </row>
    <row r="114" spans="1:23" x14ac:dyDescent="0.2">
      <c r="A114" s="15" t="s">
        <v>102</v>
      </c>
      <c r="B114" s="15">
        <v>5</v>
      </c>
      <c r="C114" s="15" t="s">
        <v>48</v>
      </c>
      <c r="D114" s="16" t="s">
        <v>54</v>
      </c>
      <c r="E114" s="15" t="s">
        <v>37</v>
      </c>
      <c r="F114" s="15">
        <v>160</v>
      </c>
      <c r="G114" s="15">
        <v>141</v>
      </c>
      <c r="H114" s="15">
        <v>126</v>
      </c>
      <c r="I114" s="15">
        <v>131</v>
      </c>
      <c r="J114" s="15">
        <v>140</v>
      </c>
      <c r="K114" s="15">
        <v>128</v>
      </c>
      <c r="L114" s="15">
        <v>130</v>
      </c>
      <c r="M114" s="15">
        <v>138</v>
      </c>
      <c r="N114" s="15">
        <v>137</v>
      </c>
      <c r="O114" s="15">
        <v>138</v>
      </c>
      <c r="P114" s="15">
        <v>138</v>
      </c>
      <c r="Q114" s="15">
        <v>126</v>
      </c>
      <c r="R114" s="15">
        <v>106</v>
      </c>
      <c r="S114" s="15">
        <v>108</v>
      </c>
      <c r="T114" s="15">
        <v>101</v>
      </c>
      <c r="U114" s="15">
        <v>107</v>
      </c>
      <c r="V114" s="15">
        <v>105</v>
      </c>
      <c r="W114" s="15">
        <v>102</v>
      </c>
    </row>
    <row r="115" spans="1:23" x14ac:dyDescent="0.2">
      <c r="A115" s="15" t="s">
        <v>102</v>
      </c>
      <c r="B115" s="15">
        <v>5</v>
      </c>
      <c r="C115" s="15" t="s">
        <v>48</v>
      </c>
      <c r="D115" s="16" t="s">
        <v>55</v>
      </c>
      <c r="E115" s="15" t="s">
        <v>38</v>
      </c>
      <c r="F115" s="15">
        <v>27</v>
      </c>
      <c r="G115" s="15">
        <v>23</v>
      </c>
      <c r="H115" s="15">
        <v>21</v>
      </c>
      <c r="I115" s="15">
        <v>24</v>
      </c>
      <c r="J115" s="15">
        <v>20</v>
      </c>
      <c r="K115" s="15">
        <v>18</v>
      </c>
      <c r="L115" s="15">
        <v>19</v>
      </c>
      <c r="M115" s="15">
        <v>21</v>
      </c>
      <c r="N115" s="15">
        <v>22</v>
      </c>
      <c r="O115" s="15">
        <v>23</v>
      </c>
      <c r="P115" s="15">
        <v>24</v>
      </c>
      <c r="Q115" s="15">
        <v>23</v>
      </c>
      <c r="R115" s="15">
        <v>23</v>
      </c>
      <c r="S115" s="15">
        <v>16</v>
      </c>
      <c r="T115" s="15">
        <v>17</v>
      </c>
      <c r="U115" s="15">
        <v>18</v>
      </c>
      <c r="V115" s="15">
        <v>20</v>
      </c>
      <c r="W115" s="15">
        <v>25</v>
      </c>
    </row>
    <row r="116" spans="1:23" x14ac:dyDescent="0.2">
      <c r="A116" s="15" t="s">
        <v>102</v>
      </c>
      <c r="B116" s="15">
        <v>5</v>
      </c>
      <c r="C116" s="15" t="s">
        <v>48</v>
      </c>
      <c r="D116" s="16" t="s">
        <v>56</v>
      </c>
      <c r="E116" s="15" t="s">
        <v>39</v>
      </c>
      <c r="F116" s="15">
        <v>9</v>
      </c>
      <c r="G116" s="15">
        <v>11</v>
      </c>
      <c r="H116" s="15">
        <v>11</v>
      </c>
      <c r="I116" s="15">
        <v>10</v>
      </c>
      <c r="J116" s="15">
        <v>10</v>
      </c>
      <c r="K116" s="15">
        <v>7</v>
      </c>
      <c r="L116" s="15">
        <v>6</v>
      </c>
      <c r="M116" s="15">
        <v>6</v>
      </c>
      <c r="N116" s="15">
        <v>13</v>
      </c>
      <c r="O116" s="15">
        <v>15</v>
      </c>
      <c r="P116" s="15">
        <v>16</v>
      </c>
      <c r="Q116" s="15">
        <v>14</v>
      </c>
      <c r="R116" s="15">
        <v>14</v>
      </c>
      <c r="S116" s="15">
        <v>19</v>
      </c>
      <c r="T116" s="15">
        <v>17</v>
      </c>
      <c r="U116" s="15">
        <v>17</v>
      </c>
      <c r="V116" s="15">
        <v>18</v>
      </c>
      <c r="W116" s="15">
        <v>20</v>
      </c>
    </row>
    <row r="117" spans="1:23" x14ac:dyDescent="0.2">
      <c r="A117" s="15" t="s">
        <v>102</v>
      </c>
      <c r="B117" s="15">
        <v>5</v>
      </c>
      <c r="C117" s="15" t="s">
        <v>48</v>
      </c>
      <c r="D117" s="16" t="s">
        <v>57</v>
      </c>
      <c r="E117" s="15" t="s">
        <v>40</v>
      </c>
      <c r="F117" s="15">
        <v>13</v>
      </c>
      <c r="G117" s="15">
        <v>14</v>
      </c>
      <c r="H117" s="15">
        <v>16</v>
      </c>
      <c r="I117" s="15">
        <v>17</v>
      </c>
      <c r="J117" s="15">
        <v>22</v>
      </c>
      <c r="K117" s="15">
        <v>21</v>
      </c>
      <c r="L117" s="15">
        <v>18</v>
      </c>
      <c r="M117" s="15">
        <v>15</v>
      </c>
      <c r="N117" s="15">
        <v>13</v>
      </c>
      <c r="O117" s="15">
        <v>14</v>
      </c>
      <c r="P117" s="15">
        <v>17</v>
      </c>
      <c r="Q117" s="15">
        <v>19</v>
      </c>
      <c r="R117" s="15">
        <v>21</v>
      </c>
      <c r="S117" s="15">
        <v>21</v>
      </c>
      <c r="T117" s="15">
        <v>25</v>
      </c>
      <c r="U117" s="15">
        <v>17</v>
      </c>
      <c r="V117" s="15">
        <v>19</v>
      </c>
      <c r="W117" s="15">
        <v>20</v>
      </c>
    </row>
    <row r="118" spans="1:23" x14ac:dyDescent="0.2">
      <c r="A118" s="15" t="s">
        <v>102</v>
      </c>
      <c r="B118" s="15">
        <v>5</v>
      </c>
      <c r="C118" s="15" t="s">
        <v>48</v>
      </c>
      <c r="D118" s="16" t="s">
        <v>58</v>
      </c>
      <c r="E118" s="15" t="s">
        <v>41</v>
      </c>
      <c r="F118" s="15">
        <v>18</v>
      </c>
      <c r="G118" s="15">
        <v>17</v>
      </c>
      <c r="H118" s="15">
        <v>19</v>
      </c>
      <c r="I118" s="15">
        <v>20</v>
      </c>
      <c r="J118" s="15">
        <v>21</v>
      </c>
      <c r="K118" s="15">
        <v>16</v>
      </c>
      <c r="L118" s="15">
        <v>16</v>
      </c>
      <c r="M118" s="15">
        <v>20</v>
      </c>
      <c r="N118" s="15">
        <v>18</v>
      </c>
      <c r="O118" s="15">
        <v>23</v>
      </c>
      <c r="P118" s="15">
        <v>20</v>
      </c>
      <c r="Q118" s="15">
        <v>23</v>
      </c>
      <c r="R118" s="15">
        <v>23</v>
      </c>
      <c r="S118" s="15">
        <v>20</v>
      </c>
      <c r="T118" s="15">
        <v>21</v>
      </c>
      <c r="U118" s="15">
        <v>20</v>
      </c>
      <c r="V118" s="15">
        <v>18</v>
      </c>
      <c r="W118" s="15">
        <v>17</v>
      </c>
    </row>
    <row r="119" spans="1:23" x14ac:dyDescent="0.2">
      <c r="A119" s="15" t="s">
        <v>102</v>
      </c>
      <c r="B119" s="15">
        <v>5</v>
      </c>
      <c r="C119" s="15" t="s">
        <v>48</v>
      </c>
      <c r="D119" s="16" t="s">
        <v>59</v>
      </c>
      <c r="E119" s="15" t="s">
        <v>42</v>
      </c>
      <c r="F119" s="15">
        <v>7</v>
      </c>
      <c r="G119" s="15">
        <v>6</v>
      </c>
      <c r="H119" s="15">
        <v>4</v>
      </c>
      <c r="I119" s="15">
        <v>2</v>
      </c>
      <c r="J119" s="15">
        <v>1</v>
      </c>
      <c r="K119" s="15">
        <v>1</v>
      </c>
      <c r="L119" s="15">
        <v>4</v>
      </c>
      <c r="M119" s="15">
        <v>6</v>
      </c>
      <c r="N119" s="15">
        <v>6</v>
      </c>
      <c r="O119" s="15">
        <v>6</v>
      </c>
      <c r="P119" s="15">
        <v>4</v>
      </c>
      <c r="Q119" s="15">
        <v>4</v>
      </c>
      <c r="R119" s="15">
        <v>6</v>
      </c>
      <c r="S119" s="15">
        <v>6</v>
      </c>
      <c r="T119" s="15">
        <v>6</v>
      </c>
      <c r="U119" s="15">
        <v>5</v>
      </c>
      <c r="V119" s="15">
        <v>5</v>
      </c>
      <c r="W119" s="15">
        <v>3</v>
      </c>
    </row>
    <row r="120" spans="1:23" x14ac:dyDescent="0.2">
      <c r="A120" s="15" t="s">
        <v>102</v>
      </c>
      <c r="B120" s="15">
        <v>5</v>
      </c>
      <c r="C120" s="15" t="s">
        <v>48</v>
      </c>
      <c r="D120" s="16" t="s">
        <v>60</v>
      </c>
      <c r="E120" s="15" t="s">
        <v>43</v>
      </c>
      <c r="F120" s="15">
        <v>124</v>
      </c>
      <c r="G120" s="15">
        <v>135</v>
      </c>
      <c r="H120" s="15">
        <v>137</v>
      </c>
      <c r="I120" s="15">
        <v>147</v>
      </c>
      <c r="J120" s="15">
        <v>150</v>
      </c>
      <c r="K120" s="15">
        <v>146</v>
      </c>
      <c r="L120" s="15">
        <v>133</v>
      </c>
      <c r="M120" s="15">
        <v>136</v>
      </c>
      <c r="N120" s="15">
        <v>131</v>
      </c>
      <c r="O120" s="15">
        <v>117</v>
      </c>
      <c r="P120" s="15">
        <v>103</v>
      </c>
      <c r="Q120" s="15">
        <v>100</v>
      </c>
      <c r="R120" s="15">
        <v>99</v>
      </c>
      <c r="S120" s="15">
        <v>95</v>
      </c>
      <c r="T120" s="15">
        <v>104</v>
      </c>
      <c r="U120" s="15">
        <v>110</v>
      </c>
      <c r="V120" s="15">
        <v>112</v>
      </c>
      <c r="W120" s="15">
        <v>111</v>
      </c>
    </row>
    <row r="121" spans="1:23" x14ac:dyDescent="0.2">
      <c r="A121" s="15" t="s">
        <v>102</v>
      </c>
      <c r="B121" s="15">
        <v>5</v>
      </c>
      <c r="C121" s="15" t="s">
        <v>48</v>
      </c>
      <c r="D121" s="16" t="s">
        <v>61</v>
      </c>
      <c r="E121" s="15" t="s">
        <v>44</v>
      </c>
      <c r="F121" s="15">
        <v>10</v>
      </c>
      <c r="G121" s="15">
        <v>11</v>
      </c>
      <c r="H121" s="15">
        <v>12</v>
      </c>
      <c r="I121" s="15">
        <v>11</v>
      </c>
      <c r="J121" s="15">
        <v>11</v>
      </c>
      <c r="K121" s="15">
        <v>14</v>
      </c>
      <c r="L121" s="15">
        <v>11</v>
      </c>
      <c r="M121" s="15">
        <v>11</v>
      </c>
      <c r="N121" s="15">
        <v>9</v>
      </c>
      <c r="O121" s="15">
        <v>10</v>
      </c>
      <c r="P121" s="15">
        <v>9</v>
      </c>
      <c r="Q121" s="15">
        <v>8</v>
      </c>
      <c r="R121" s="15">
        <v>10</v>
      </c>
      <c r="S121" s="15">
        <v>10</v>
      </c>
      <c r="T121" s="15">
        <v>12</v>
      </c>
      <c r="U121" s="15">
        <v>11</v>
      </c>
      <c r="V121" s="15">
        <v>10</v>
      </c>
      <c r="W121" s="15">
        <v>12</v>
      </c>
    </row>
    <row r="122" spans="1:23" x14ac:dyDescent="0.2">
      <c r="A122" s="15" t="s">
        <v>102</v>
      </c>
      <c r="B122" s="15">
        <v>5</v>
      </c>
      <c r="C122" s="15" t="s">
        <v>48</v>
      </c>
      <c r="D122" s="16" t="s">
        <v>62</v>
      </c>
      <c r="E122" s="15" t="s">
        <v>45</v>
      </c>
      <c r="F122" s="15">
        <v>5</v>
      </c>
      <c r="G122" s="15">
        <v>5</v>
      </c>
      <c r="H122" s="15">
        <v>6</v>
      </c>
      <c r="I122" s="15">
        <v>7</v>
      </c>
      <c r="J122" s="15">
        <v>6</v>
      </c>
      <c r="K122" s="15">
        <v>4</v>
      </c>
      <c r="L122" s="15">
        <v>5</v>
      </c>
      <c r="M122" s="15">
        <v>7</v>
      </c>
      <c r="N122" s="15">
        <v>8</v>
      </c>
      <c r="O122" s="15">
        <v>7</v>
      </c>
      <c r="P122" s="15">
        <v>7</v>
      </c>
      <c r="Q122" s="15">
        <v>9</v>
      </c>
      <c r="R122" s="15">
        <v>9</v>
      </c>
      <c r="S122" s="15">
        <v>8</v>
      </c>
      <c r="T122" s="15">
        <v>7</v>
      </c>
      <c r="U122" s="15">
        <v>4</v>
      </c>
      <c r="V122" s="15">
        <v>4</v>
      </c>
      <c r="W122" s="15">
        <v>3</v>
      </c>
    </row>
    <row r="123" spans="1:23" x14ac:dyDescent="0.2">
      <c r="A123" s="15" t="s">
        <v>102</v>
      </c>
      <c r="B123" s="15">
        <v>5</v>
      </c>
      <c r="C123" s="15" t="s">
        <v>48</v>
      </c>
      <c r="D123" s="16" t="s">
        <v>63</v>
      </c>
      <c r="E123" s="15" t="s">
        <v>46</v>
      </c>
      <c r="F123" s="15">
        <v>22</v>
      </c>
      <c r="G123" s="15">
        <v>20</v>
      </c>
      <c r="H123" s="15">
        <v>12</v>
      </c>
      <c r="I123" s="15">
        <v>13</v>
      </c>
      <c r="J123" s="15">
        <v>14</v>
      </c>
      <c r="K123" s="15">
        <v>10</v>
      </c>
      <c r="L123" s="15">
        <v>13</v>
      </c>
      <c r="M123" s="15">
        <v>16</v>
      </c>
      <c r="N123" s="15">
        <v>15</v>
      </c>
      <c r="O123" s="15">
        <v>15</v>
      </c>
      <c r="P123" s="15">
        <v>19</v>
      </c>
      <c r="Q123" s="15">
        <v>17</v>
      </c>
      <c r="R123" s="15">
        <v>17</v>
      </c>
      <c r="S123" s="15">
        <v>15</v>
      </c>
      <c r="T123" s="15">
        <v>14</v>
      </c>
      <c r="U123" s="15">
        <v>14</v>
      </c>
      <c r="V123" s="15">
        <v>10</v>
      </c>
      <c r="W123" s="15">
        <v>10</v>
      </c>
    </row>
    <row r="124" spans="1:23" x14ac:dyDescent="0.2">
      <c r="A124" s="15" t="s">
        <v>102</v>
      </c>
      <c r="B124" s="15">
        <v>5</v>
      </c>
      <c r="C124" s="21" t="s">
        <v>48</v>
      </c>
      <c r="D124" s="22" t="s">
        <v>64</v>
      </c>
      <c r="E124" s="21" t="s">
        <v>47</v>
      </c>
      <c r="F124" s="21">
        <v>5</v>
      </c>
      <c r="G124" s="21">
        <v>3</v>
      </c>
      <c r="H124" s="21">
        <v>7</v>
      </c>
      <c r="I124" s="21">
        <v>7</v>
      </c>
      <c r="J124" s="21">
        <v>7</v>
      </c>
      <c r="K124" s="21">
        <v>8</v>
      </c>
      <c r="L124" s="21">
        <v>9</v>
      </c>
      <c r="M124" s="21">
        <v>10</v>
      </c>
      <c r="N124" s="21">
        <v>8</v>
      </c>
      <c r="O124" s="21">
        <v>8</v>
      </c>
      <c r="P124" s="21">
        <v>6</v>
      </c>
      <c r="Q124" s="21">
        <v>6</v>
      </c>
      <c r="R124" s="21">
        <v>7</v>
      </c>
      <c r="S124" s="21">
        <v>6</v>
      </c>
      <c r="T124" s="21">
        <v>5</v>
      </c>
      <c r="U124" s="21">
        <v>2</v>
      </c>
      <c r="V124" s="21">
        <v>3</v>
      </c>
      <c r="W124" s="21">
        <v>4</v>
      </c>
    </row>
    <row r="125" spans="1:23" x14ac:dyDescent="0.2">
      <c r="A125" s="15" t="s">
        <v>102</v>
      </c>
      <c r="B125" s="15">
        <v>6</v>
      </c>
      <c r="C125" s="15" t="s">
        <v>49</v>
      </c>
      <c r="D125" s="16" t="s">
        <v>54</v>
      </c>
      <c r="E125" s="15" t="s">
        <v>37</v>
      </c>
      <c r="F125" s="15">
        <v>17</v>
      </c>
      <c r="G125" s="15">
        <v>17</v>
      </c>
      <c r="H125" s="15">
        <v>17</v>
      </c>
      <c r="I125" s="15">
        <v>18</v>
      </c>
      <c r="J125" s="15">
        <v>18</v>
      </c>
      <c r="K125" s="15">
        <v>19</v>
      </c>
      <c r="L125" s="15">
        <v>18</v>
      </c>
      <c r="M125" s="15">
        <v>19</v>
      </c>
      <c r="N125" s="15">
        <v>19</v>
      </c>
      <c r="O125" s="15">
        <v>20</v>
      </c>
      <c r="P125" s="15">
        <v>19</v>
      </c>
      <c r="Q125" s="15">
        <v>19</v>
      </c>
      <c r="R125" s="15">
        <v>20</v>
      </c>
      <c r="S125" s="15">
        <v>18</v>
      </c>
      <c r="T125" s="15">
        <v>19</v>
      </c>
      <c r="U125" s="15">
        <v>16</v>
      </c>
      <c r="V125" s="15">
        <v>18</v>
      </c>
      <c r="W125" s="15">
        <v>17</v>
      </c>
    </row>
    <row r="126" spans="1:23" x14ac:dyDescent="0.2">
      <c r="A126" s="15" t="s">
        <v>102</v>
      </c>
      <c r="B126" s="15">
        <v>6</v>
      </c>
      <c r="C126" s="15" t="s">
        <v>49</v>
      </c>
      <c r="D126" s="16" t="s">
        <v>55</v>
      </c>
      <c r="E126" s="15" t="s">
        <v>38</v>
      </c>
      <c r="F126" s="15">
        <v>4</v>
      </c>
      <c r="G126" s="15">
        <v>4</v>
      </c>
      <c r="H126" s="15">
        <v>4</v>
      </c>
      <c r="I126" s="15">
        <v>3</v>
      </c>
      <c r="J126" s="15">
        <v>3</v>
      </c>
      <c r="K126" s="15">
        <v>3</v>
      </c>
      <c r="L126" s="15">
        <v>3</v>
      </c>
      <c r="M126" s="15">
        <v>3</v>
      </c>
      <c r="N126" s="15">
        <v>3</v>
      </c>
      <c r="O126" s="15">
        <v>2</v>
      </c>
      <c r="P126" s="15">
        <v>2</v>
      </c>
      <c r="Q126" s="15">
        <v>2</v>
      </c>
      <c r="R126" s="15">
        <v>3</v>
      </c>
      <c r="S126" s="15">
        <v>2</v>
      </c>
      <c r="T126" s="15">
        <v>2</v>
      </c>
      <c r="U126" s="15">
        <v>2</v>
      </c>
      <c r="V126" s="15">
        <v>2</v>
      </c>
      <c r="W126" s="15">
        <v>2</v>
      </c>
    </row>
    <row r="127" spans="1:23" x14ac:dyDescent="0.2">
      <c r="A127" s="15" t="s">
        <v>102</v>
      </c>
      <c r="B127" s="15">
        <v>6</v>
      </c>
      <c r="C127" s="15" t="s">
        <v>49</v>
      </c>
      <c r="D127" s="16" t="s">
        <v>56</v>
      </c>
      <c r="E127" s="15" t="s">
        <v>39</v>
      </c>
      <c r="F127" s="15">
        <v>33</v>
      </c>
      <c r="G127" s="15">
        <v>34</v>
      </c>
      <c r="H127" s="15">
        <v>38</v>
      </c>
      <c r="I127" s="15">
        <v>37</v>
      </c>
      <c r="J127" s="15">
        <v>38</v>
      </c>
      <c r="K127" s="15">
        <v>41</v>
      </c>
      <c r="L127" s="15">
        <v>40</v>
      </c>
      <c r="M127" s="15">
        <v>42</v>
      </c>
      <c r="N127" s="15">
        <v>48</v>
      </c>
      <c r="O127" s="15">
        <v>45</v>
      </c>
      <c r="P127" s="15">
        <v>43</v>
      </c>
      <c r="Q127" s="15">
        <v>47</v>
      </c>
      <c r="R127" s="15">
        <v>51</v>
      </c>
      <c r="S127" s="15">
        <v>52</v>
      </c>
      <c r="T127" s="15">
        <v>54</v>
      </c>
      <c r="U127" s="15">
        <v>50</v>
      </c>
      <c r="V127" s="15">
        <v>49</v>
      </c>
      <c r="W127" s="15">
        <v>48</v>
      </c>
    </row>
    <row r="128" spans="1:23" x14ac:dyDescent="0.2">
      <c r="A128" s="15" t="s">
        <v>102</v>
      </c>
      <c r="B128" s="15">
        <v>6</v>
      </c>
      <c r="C128" s="15" t="s">
        <v>49</v>
      </c>
      <c r="D128" s="16" t="s">
        <v>57</v>
      </c>
      <c r="E128" s="15" t="s">
        <v>40</v>
      </c>
      <c r="F128" s="15">
        <v>8</v>
      </c>
      <c r="G128" s="15">
        <v>11</v>
      </c>
      <c r="H128" s="15">
        <v>11</v>
      </c>
      <c r="I128" s="15">
        <v>12</v>
      </c>
      <c r="J128" s="15">
        <v>16</v>
      </c>
      <c r="K128" s="15">
        <v>15</v>
      </c>
      <c r="L128" s="15">
        <v>16</v>
      </c>
      <c r="M128" s="15">
        <v>18</v>
      </c>
      <c r="N128" s="15">
        <v>16</v>
      </c>
      <c r="O128" s="15">
        <v>18</v>
      </c>
      <c r="P128" s="15">
        <v>17</v>
      </c>
      <c r="Q128" s="15">
        <v>19</v>
      </c>
      <c r="R128" s="15">
        <v>21</v>
      </c>
      <c r="S128" s="15">
        <v>21</v>
      </c>
      <c r="T128" s="15">
        <v>20</v>
      </c>
      <c r="U128" s="15">
        <v>20</v>
      </c>
      <c r="V128" s="15">
        <v>20</v>
      </c>
      <c r="W128" s="15">
        <v>22</v>
      </c>
    </row>
    <row r="129" spans="1:23" x14ac:dyDescent="0.2">
      <c r="A129" s="15" t="s">
        <v>102</v>
      </c>
      <c r="B129" s="15">
        <v>6</v>
      </c>
      <c r="C129" s="15" t="s">
        <v>49</v>
      </c>
      <c r="D129" s="16" t="s">
        <v>58</v>
      </c>
      <c r="E129" s="15" t="s">
        <v>41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1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</row>
    <row r="130" spans="1:23" x14ac:dyDescent="0.2">
      <c r="A130" s="15" t="s">
        <v>102</v>
      </c>
      <c r="B130" s="15">
        <v>6</v>
      </c>
      <c r="C130" s="15" t="s">
        <v>49</v>
      </c>
      <c r="D130" s="16" t="s">
        <v>59</v>
      </c>
      <c r="E130" s="15" t="s">
        <v>42</v>
      </c>
      <c r="F130" s="15">
        <v>0</v>
      </c>
      <c r="G130" s="15">
        <v>7</v>
      </c>
      <c r="H130" s="15">
        <v>7</v>
      </c>
      <c r="I130" s="15">
        <v>7</v>
      </c>
      <c r="J130" s="15">
        <v>6</v>
      </c>
      <c r="K130" s="15">
        <v>6</v>
      </c>
      <c r="L130" s="15">
        <v>6</v>
      </c>
      <c r="M130" s="15">
        <v>6</v>
      </c>
      <c r="N130" s="15">
        <v>6</v>
      </c>
      <c r="O130" s="15">
        <v>5</v>
      </c>
      <c r="P130" s="15">
        <v>4</v>
      </c>
      <c r="Q130" s="15">
        <v>4</v>
      </c>
      <c r="R130" s="15">
        <v>5</v>
      </c>
      <c r="S130" s="15">
        <v>6</v>
      </c>
      <c r="T130" s="15">
        <v>5</v>
      </c>
      <c r="U130" s="15">
        <v>6</v>
      </c>
      <c r="V130" s="15">
        <v>6</v>
      </c>
      <c r="W130" s="15">
        <v>6</v>
      </c>
    </row>
    <row r="131" spans="1:23" x14ac:dyDescent="0.2">
      <c r="A131" s="15" t="s">
        <v>102</v>
      </c>
      <c r="B131" s="15">
        <v>6</v>
      </c>
      <c r="C131" s="15" t="s">
        <v>49</v>
      </c>
      <c r="D131" s="16" t="s">
        <v>60</v>
      </c>
      <c r="E131" s="15" t="s">
        <v>43</v>
      </c>
      <c r="F131" s="15">
        <v>276</v>
      </c>
      <c r="G131" s="15">
        <v>288</v>
      </c>
      <c r="H131" s="15">
        <v>320</v>
      </c>
      <c r="I131" s="15">
        <v>345</v>
      </c>
      <c r="J131" s="15">
        <v>364</v>
      </c>
      <c r="K131" s="15">
        <v>390</v>
      </c>
      <c r="L131" s="15">
        <v>431</v>
      </c>
      <c r="M131" s="15">
        <v>457</v>
      </c>
      <c r="N131" s="15">
        <v>495</v>
      </c>
      <c r="O131" s="15">
        <v>521</v>
      </c>
      <c r="P131" s="15">
        <v>589</v>
      </c>
      <c r="Q131" s="15">
        <v>627</v>
      </c>
      <c r="R131" s="15">
        <v>674</v>
      </c>
      <c r="S131" s="15">
        <v>717</v>
      </c>
      <c r="T131" s="15">
        <v>762</v>
      </c>
      <c r="U131" s="15">
        <v>789</v>
      </c>
      <c r="V131" s="15">
        <v>825</v>
      </c>
      <c r="W131" s="15">
        <v>847</v>
      </c>
    </row>
    <row r="132" spans="1:23" x14ac:dyDescent="0.2">
      <c r="A132" s="15" t="s">
        <v>102</v>
      </c>
      <c r="B132" s="15">
        <v>6</v>
      </c>
      <c r="C132" s="15" t="s">
        <v>49</v>
      </c>
      <c r="D132" s="16" t="s">
        <v>61</v>
      </c>
      <c r="E132" s="15" t="s">
        <v>44</v>
      </c>
      <c r="F132" s="15">
        <v>23</v>
      </c>
      <c r="G132" s="15">
        <v>22</v>
      </c>
      <c r="H132" s="15">
        <v>22</v>
      </c>
      <c r="I132" s="15">
        <v>22</v>
      </c>
      <c r="J132" s="15">
        <v>25</v>
      </c>
      <c r="K132" s="15">
        <v>23</v>
      </c>
      <c r="L132" s="15">
        <v>25</v>
      </c>
      <c r="M132" s="15">
        <v>27</v>
      </c>
      <c r="N132" s="15">
        <v>24</v>
      </c>
      <c r="O132" s="15">
        <v>21</v>
      </c>
      <c r="P132" s="15">
        <v>20</v>
      </c>
      <c r="Q132" s="15">
        <v>23</v>
      </c>
      <c r="R132" s="15">
        <v>23</v>
      </c>
      <c r="S132" s="15">
        <v>25</v>
      </c>
      <c r="T132" s="15">
        <v>29</v>
      </c>
      <c r="U132" s="15">
        <v>30</v>
      </c>
      <c r="V132" s="15">
        <v>31</v>
      </c>
      <c r="W132" s="15">
        <v>29</v>
      </c>
    </row>
    <row r="133" spans="1:23" x14ac:dyDescent="0.2">
      <c r="A133" s="15" t="s">
        <v>102</v>
      </c>
      <c r="B133" s="15">
        <v>6</v>
      </c>
      <c r="C133" s="15" t="s">
        <v>49</v>
      </c>
      <c r="D133" s="16" t="s">
        <v>62</v>
      </c>
      <c r="E133" s="15" t="s">
        <v>45</v>
      </c>
      <c r="F133" s="15">
        <v>24</v>
      </c>
      <c r="G133" s="15">
        <v>26</v>
      </c>
      <c r="H133" s="15">
        <v>28</v>
      </c>
      <c r="I133" s="15">
        <v>30</v>
      </c>
      <c r="J133" s="15">
        <v>31</v>
      </c>
      <c r="K133" s="15">
        <v>32</v>
      </c>
      <c r="L133" s="15">
        <v>31</v>
      </c>
      <c r="M133" s="15">
        <v>35</v>
      </c>
      <c r="N133" s="15">
        <v>36</v>
      </c>
      <c r="O133" s="15">
        <v>39</v>
      </c>
      <c r="P133" s="15">
        <v>37</v>
      </c>
      <c r="Q133" s="15">
        <v>38</v>
      </c>
      <c r="R133" s="15">
        <v>36</v>
      </c>
      <c r="S133" s="15">
        <v>36</v>
      </c>
      <c r="T133" s="15">
        <v>34</v>
      </c>
      <c r="U133" s="15">
        <v>33</v>
      </c>
      <c r="V133" s="15">
        <v>31</v>
      </c>
      <c r="W133" s="15">
        <v>31</v>
      </c>
    </row>
    <row r="134" spans="1:23" x14ac:dyDescent="0.2">
      <c r="A134" s="15" t="s">
        <v>102</v>
      </c>
      <c r="B134" s="15">
        <v>6</v>
      </c>
      <c r="C134" s="21" t="s">
        <v>49</v>
      </c>
      <c r="D134" s="22" t="s">
        <v>63</v>
      </c>
      <c r="E134" s="21" t="s">
        <v>46</v>
      </c>
      <c r="F134" s="21">
        <v>13</v>
      </c>
      <c r="G134" s="21">
        <v>12</v>
      </c>
      <c r="H134" s="21">
        <v>11</v>
      </c>
      <c r="I134" s="21">
        <v>11</v>
      </c>
      <c r="J134" s="21">
        <v>10</v>
      </c>
      <c r="K134" s="21">
        <v>9</v>
      </c>
      <c r="L134" s="21">
        <v>11</v>
      </c>
      <c r="M134" s="21">
        <v>11</v>
      </c>
      <c r="N134" s="21">
        <v>12</v>
      </c>
      <c r="O134" s="21">
        <v>11</v>
      </c>
      <c r="P134" s="21">
        <v>11</v>
      </c>
      <c r="Q134" s="21">
        <v>14</v>
      </c>
      <c r="R134" s="21">
        <v>14</v>
      </c>
      <c r="S134" s="21">
        <v>14</v>
      </c>
      <c r="T134" s="21">
        <v>12</v>
      </c>
      <c r="U134" s="21">
        <v>11</v>
      </c>
      <c r="V134" s="21">
        <v>10</v>
      </c>
      <c r="W134" s="21">
        <v>10</v>
      </c>
    </row>
    <row r="135" spans="1:23" x14ac:dyDescent="0.2">
      <c r="A135" s="15" t="s">
        <v>102</v>
      </c>
      <c r="B135" s="15">
        <v>9</v>
      </c>
      <c r="C135" s="15" t="s">
        <v>50</v>
      </c>
      <c r="D135" s="16" t="s">
        <v>52</v>
      </c>
      <c r="E135" s="15" t="s">
        <v>35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31</v>
      </c>
      <c r="M135" s="15">
        <v>28</v>
      </c>
      <c r="N135" s="15">
        <v>15</v>
      </c>
      <c r="O135" s="15">
        <v>13</v>
      </c>
      <c r="P135" s="15">
        <v>6</v>
      </c>
      <c r="Q135" s="15">
        <v>6</v>
      </c>
      <c r="R135" s="15">
        <v>2</v>
      </c>
      <c r="S135" s="15">
        <v>4</v>
      </c>
      <c r="T135" s="15">
        <v>3</v>
      </c>
      <c r="U135" s="15">
        <v>4</v>
      </c>
      <c r="V135" s="15">
        <v>4</v>
      </c>
      <c r="W135" s="15">
        <v>4</v>
      </c>
    </row>
    <row r="136" spans="1:23" x14ac:dyDescent="0.2">
      <c r="A136" s="15" t="s">
        <v>102</v>
      </c>
      <c r="B136" s="15">
        <v>9</v>
      </c>
      <c r="C136" s="15" t="s">
        <v>50</v>
      </c>
      <c r="D136" s="16" t="s">
        <v>53</v>
      </c>
      <c r="E136" s="15" t="s">
        <v>36</v>
      </c>
      <c r="F136" s="15">
        <v>1</v>
      </c>
      <c r="G136" s="15">
        <v>4</v>
      </c>
      <c r="H136" s="15">
        <v>2</v>
      </c>
      <c r="I136" s="15">
        <v>3</v>
      </c>
      <c r="J136" s="15">
        <v>3</v>
      </c>
      <c r="K136" s="15">
        <v>1</v>
      </c>
      <c r="L136" s="15">
        <v>2</v>
      </c>
      <c r="M136" s="15">
        <v>2</v>
      </c>
      <c r="N136" s="15">
        <v>5</v>
      </c>
      <c r="O136" s="15">
        <v>5</v>
      </c>
      <c r="P136" s="15">
        <v>5</v>
      </c>
      <c r="Q136" s="15">
        <v>5</v>
      </c>
      <c r="R136" s="15">
        <v>7</v>
      </c>
      <c r="S136" s="15">
        <v>6</v>
      </c>
      <c r="T136" s="15">
        <v>6</v>
      </c>
      <c r="U136" s="15">
        <v>8</v>
      </c>
      <c r="V136" s="15">
        <v>11</v>
      </c>
      <c r="W136" s="15">
        <v>8</v>
      </c>
    </row>
    <row r="137" spans="1:23" x14ac:dyDescent="0.2">
      <c r="A137" s="15" t="s">
        <v>102</v>
      </c>
      <c r="B137" s="15">
        <v>9</v>
      </c>
      <c r="C137" s="15" t="s">
        <v>50</v>
      </c>
      <c r="D137" s="16" t="s">
        <v>54</v>
      </c>
      <c r="E137" s="15" t="s">
        <v>37</v>
      </c>
      <c r="F137" s="15">
        <v>477</v>
      </c>
      <c r="G137" s="15">
        <v>492</v>
      </c>
      <c r="H137" s="15">
        <v>510</v>
      </c>
      <c r="I137" s="15">
        <v>530</v>
      </c>
      <c r="J137" s="15">
        <v>518</v>
      </c>
      <c r="K137" s="15">
        <v>504</v>
      </c>
      <c r="L137" s="15">
        <v>592</v>
      </c>
      <c r="M137" s="15">
        <v>643</v>
      </c>
      <c r="N137" s="15">
        <v>675</v>
      </c>
      <c r="O137" s="15">
        <v>654</v>
      </c>
      <c r="P137" s="15">
        <v>706</v>
      </c>
      <c r="Q137" s="15">
        <v>699</v>
      </c>
      <c r="R137" s="15">
        <v>687</v>
      </c>
      <c r="S137" s="15">
        <v>730</v>
      </c>
      <c r="T137" s="15">
        <v>730</v>
      </c>
      <c r="U137" s="15">
        <v>652</v>
      </c>
      <c r="V137" s="15">
        <v>660</v>
      </c>
      <c r="W137" s="15">
        <v>591</v>
      </c>
    </row>
    <row r="138" spans="1:23" x14ac:dyDescent="0.2">
      <c r="A138" s="15" t="s">
        <v>102</v>
      </c>
      <c r="B138" s="15">
        <v>9</v>
      </c>
      <c r="C138" s="15" t="s">
        <v>50</v>
      </c>
      <c r="D138" s="16" t="s">
        <v>55</v>
      </c>
      <c r="E138" s="15" t="s">
        <v>38</v>
      </c>
      <c r="F138" s="15">
        <v>93</v>
      </c>
      <c r="G138" s="15">
        <v>88</v>
      </c>
      <c r="H138" s="15">
        <v>108</v>
      </c>
      <c r="I138" s="15">
        <v>120</v>
      </c>
      <c r="J138" s="15">
        <v>151</v>
      </c>
      <c r="K138" s="15">
        <v>160</v>
      </c>
      <c r="L138" s="15">
        <v>179</v>
      </c>
      <c r="M138" s="15">
        <v>179</v>
      </c>
      <c r="N138" s="15">
        <v>187</v>
      </c>
      <c r="O138" s="15">
        <v>177</v>
      </c>
      <c r="P138" s="15">
        <v>187</v>
      </c>
      <c r="Q138" s="15">
        <v>183</v>
      </c>
      <c r="R138" s="15">
        <v>174</v>
      </c>
      <c r="S138" s="15">
        <v>158</v>
      </c>
      <c r="T138" s="15">
        <v>185</v>
      </c>
      <c r="U138" s="15">
        <v>192</v>
      </c>
      <c r="V138" s="15">
        <v>196</v>
      </c>
      <c r="W138" s="15">
        <v>202</v>
      </c>
    </row>
    <row r="139" spans="1:23" x14ac:dyDescent="0.2">
      <c r="A139" s="15" t="s">
        <v>102</v>
      </c>
      <c r="B139" s="15">
        <v>9</v>
      </c>
      <c r="C139" s="15" t="s">
        <v>50</v>
      </c>
      <c r="D139" s="16" t="s">
        <v>56</v>
      </c>
      <c r="E139" s="15" t="s">
        <v>39</v>
      </c>
      <c r="F139" s="15">
        <v>211</v>
      </c>
      <c r="G139" s="15">
        <v>226</v>
      </c>
      <c r="H139" s="15">
        <v>244</v>
      </c>
      <c r="I139" s="15">
        <v>252</v>
      </c>
      <c r="J139" s="15">
        <v>263</v>
      </c>
      <c r="K139" s="15">
        <v>277</v>
      </c>
      <c r="L139" s="15">
        <v>313</v>
      </c>
      <c r="M139" s="15">
        <v>324</v>
      </c>
      <c r="N139" s="15">
        <v>304</v>
      </c>
      <c r="O139" s="15">
        <v>295</v>
      </c>
      <c r="P139" s="15">
        <v>297</v>
      </c>
      <c r="Q139" s="15">
        <v>271</v>
      </c>
      <c r="R139" s="15">
        <v>281</v>
      </c>
      <c r="S139" s="15">
        <v>278</v>
      </c>
      <c r="T139" s="15">
        <v>273</v>
      </c>
      <c r="U139" s="15">
        <v>269</v>
      </c>
      <c r="V139" s="15">
        <v>262</v>
      </c>
      <c r="W139" s="15">
        <v>261</v>
      </c>
    </row>
    <row r="140" spans="1:23" x14ac:dyDescent="0.2">
      <c r="A140" s="15" t="s">
        <v>102</v>
      </c>
      <c r="B140" s="15">
        <v>9</v>
      </c>
      <c r="C140" s="15" t="s">
        <v>50</v>
      </c>
      <c r="D140" s="16" t="s">
        <v>57</v>
      </c>
      <c r="E140" s="15" t="s">
        <v>40</v>
      </c>
      <c r="F140" s="15">
        <v>110</v>
      </c>
      <c r="G140" s="15">
        <v>99</v>
      </c>
      <c r="H140" s="15">
        <v>99</v>
      </c>
      <c r="I140" s="15">
        <v>100</v>
      </c>
      <c r="J140" s="15">
        <v>104</v>
      </c>
      <c r="K140" s="15">
        <v>105</v>
      </c>
      <c r="L140" s="15">
        <v>120</v>
      </c>
      <c r="M140" s="15">
        <v>120</v>
      </c>
      <c r="N140" s="15">
        <v>132</v>
      </c>
      <c r="O140" s="15">
        <v>138</v>
      </c>
      <c r="P140" s="15">
        <v>149</v>
      </c>
      <c r="Q140" s="15">
        <v>147</v>
      </c>
      <c r="R140" s="15">
        <v>146</v>
      </c>
      <c r="S140" s="15">
        <v>176</v>
      </c>
      <c r="T140" s="15">
        <v>186</v>
      </c>
      <c r="U140" s="15">
        <v>180</v>
      </c>
      <c r="V140" s="15">
        <v>192</v>
      </c>
      <c r="W140" s="15">
        <v>206</v>
      </c>
    </row>
    <row r="141" spans="1:23" x14ac:dyDescent="0.2">
      <c r="A141" s="15" t="s">
        <v>102</v>
      </c>
      <c r="B141" s="15">
        <v>9</v>
      </c>
      <c r="C141" s="15" t="s">
        <v>50</v>
      </c>
      <c r="D141" s="16" t="s">
        <v>58</v>
      </c>
      <c r="E141" s="15" t="s">
        <v>41</v>
      </c>
      <c r="F141" s="15">
        <v>44</v>
      </c>
      <c r="G141" s="15">
        <v>49</v>
      </c>
      <c r="H141" s="15">
        <v>56</v>
      </c>
      <c r="I141" s="15">
        <v>64</v>
      </c>
      <c r="J141" s="15">
        <v>66</v>
      </c>
      <c r="K141" s="15">
        <v>67</v>
      </c>
      <c r="L141" s="15">
        <v>74</v>
      </c>
      <c r="M141" s="15">
        <v>76</v>
      </c>
      <c r="N141" s="15">
        <v>81</v>
      </c>
      <c r="O141" s="15">
        <v>75</v>
      </c>
      <c r="P141" s="15">
        <v>60</v>
      </c>
      <c r="Q141" s="15">
        <v>62</v>
      </c>
      <c r="R141" s="15">
        <v>48</v>
      </c>
      <c r="S141" s="15">
        <v>53</v>
      </c>
      <c r="T141" s="15">
        <v>52</v>
      </c>
      <c r="U141" s="15">
        <v>52</v>
      </c>
      <c r="V141" s="15">
        <v>41</v>
      </c>
      <c r="W141" s="15">
        <v>37</v>
      </c>
    </row>
    <row r="142" spans="1:23" x14ac:dyDescent="0.2">
      <c r="A142" s="15" t="s">
        <v>102</v>
      </c>
      <c r="B142" s="15">
        <v>9</v>
      </c>
      <c r="C142" s="15" t="s">
        <v>50</v>
      </c>
      <c r="D142" s="16" t="s">
        <v>59</v>
      </c>
      <c r="E142" s="15" t="s">
        <v>42</v>
      </c>
      <c r="F142" s="15">
        <v>43</v>
      </c>
      <c r="G142" s="15">
        <v>50</v>
      </c>
      <c r="H142" s="15">
        <v>54</v>
      </c>
      <c r="I142" s="15">
        <v>62</v>
      </c>
      <c r="J142" s="15">
        <v>65</v>
      </c>
      <c r="K142" s="15">
        <v>54</v>
      </c>
      <c r="L142" s="15">
        <v>58</v>
      </c>
      <c r="M142" s="15">
        <v>68</v>
      </c>
      <c r="N142" s="15">
        <v>81</v>
      </c>
      <c r="O142" s="15">
        <v>65</v>
      </c>
      <c r="P142" s="15">
        <v>50</v>
      </c>
      <c r="Q142" s="15">
        <v>54</v>
      </c>
      <c r="R142" s="15">
        <v>59</v>
      </c>
      <c r="S142" s="15">
        <v>58</v>
      </c>
      <c r="T142" s="15">
        <v>57</v>
      </c>
      <c r="U142" s="15">
        <v>67</v>
      </c>
      <c r="V142" s="15">
        <v>72</v>
      </c>
      <c r="W142" s="15">
        <v>86</v>
      </c>
    </row>
    <row r="143" spans="1:23" x14ac:dyDescent="0.2">
      <c r="A143" s="15" t="s">
        <v>102</v>
      </c>
      <c r="B143" s="15">
        <v>9</v>
      </c>
      <c r="C143" s="15" t="s">
        <v>50</v>
      </c>
      <c r="D143" s="16" t="s">
        <v>60</v>
      </c>
      <c r="E143" s="15" t="s">
        <v>43</v>
      </c>
      <c r="F143" s="15">
        <v>630</v>
      </c>
      <c r="G143" s="15">
        <v>613</v>
      </c>
      <c r="H143" s="15">
        <v>650</v>
      </c>
      <c r="I143" s="15">
        <v>662</v>
      </c>
      <c r="J143" s="15">
        <v>690</v>
      </c>
      <c r="K143" s="15">
        <v>722</v>
      </c>
      <c r="L143" s="15">
        <v>724</v>
      </c>
      <c r="M143" s="15">
        <v>768</v>
      </c>
      <c r="N143" s="15">
        <v>790</v>
      </c>
      <c r="O143" s="15">
        <v>769</v>
      </c>
      <c r="P143" s="15">
        <v>766</v>
      </c>
      <c r="Q143" s="15">
        <v>810</v>
      </c>
      <c r="R143" s="15">
        <v>958</v>
      </c>
      <c r="S143" s="15">
        <v>997</v>
      </c>
      <c r="T143" s="15">
        <v>1064</v>
      </c>
      <c r="U143" s="15">
        <v>1056</v>
      </c>
      <c r="V143" s="15">
        <v>1076</v>
      </c>
      <c r="W143" s="15">
        <v>1101</v>
      </c>
    </row>
    <row r="144" spans="1:23" x14ac:dyDescent="0.2">
      <c r="A144" s="15" t="s">
        <v>102</v>
      </c>
      <c r="B144" s="15">
        <v>9</v>
      </c>
      <c r="C144" s="15" t="s">
        <v>50</v>
      </c>
      <c r="D144" s="16" t="s">
        <v>61</v>
      </c>
      <c r="E144" s="15" t="s">
        <v>44</v>
      </c>
      <c r="F144" s="15">
        <v>205</v>
      </c>
      <c r="G144" s="15">
        <v>228</v>
      </c>
      <c r="H144" s="15">
        <v>231</v>
      </c>
      <c r="I144" s="15">
        <v>213</v>
      </c>
      <c r="J144" s="15">
        <v>211</v>
      </c>
      <c r="K144" s="15">
        <v>204</v>
      </c>
      <c r="L144" s="15">
        <v>218</v>
      </c>
      <c r="M144" s="15">
        <v>155</v>
      </c>
      <c r="N144" s="15">
        <v>112</v>
      </c>
      <c r="O144" s="15">
        <v>102</v>
      </c>
      <c r="P144" s="15">
        <v>113</v>
      </c>
      <c r="Q144" s="15">
        <v>121</v>
      </c>
      <c r="R144" s="15">
        <v>120</v>
      </c>
      <c r="S144" s="15">
        <v>136</v>
      </c>
      <c r="T144" s="15">
        <v>135</v>
      </c>
      <c r="U144" s="15">
        <v>143</v>
      </c>
      <c r="V144" s="15">
        <v>143</v>
      </c>
      <c r="W144" s="15">
        <v>133</v>
      </c>
    </row>
    <row r="145" spans="1:24" x14ac:dyDescent="0.2">
      <c r="A145" s="15" t="s">
        <v>102</v>
      </c>
      <c r="B145" s="15">
        <v>9</v>
      </c>
      <c r="C145" s="15" t="s">
        <v>50</v>
      </c>
      <c r="D145" s="16" t="s">
        <v>62</v>
      </c>
      <c r="E145" s="15" t="s">
        <v>45</v>
      </c>
      <c r="F145" s="15">
        <v>318</v>
      </c>
      <c r="G145" s="15">
        <v>369</v>
      </c>
      <c r="H145" s="15">
        <v>409</v>
      </c>
      <c r="I145" s="15">
        <v>409</v>
      </c>
      <c r="J145" s="15">
        <v>431</v>
      </c>
      <c r="K145" s="15">
        <v>440</v>
      </c>
      <c r="L145" s="15">
        <v>413</v>
      </c>
      <c r="M145" s="15">
        <v>431</v>
      </c>
      <c r="N145" s="15">
        <v>428</v>
      </c>
      <c r="O145" s="15">
        <v>450</v>
      </c>
      <c r="P145" s="15">
        <v>447</v>
      </c>
      <c r="Q145" s="15">
        <v>499</v>
      </c>
      <c r="R145" s="15">
        <v>564</v>
      </c>
      <c r="S145" s="15">
        <v>545</v>
      </c>
      <c r="T145" s="15">
        <v>507</v>
      </c>
      <c r="U145" s="15">
        <v>520</v>
      </c>
      <c r="V145" s="15">
        <v>524</v>
      </c>
      <c r="W145" s="15">
        <v>529</v>
      </c>
    </row>
    <row r="146" spans="1:24" x14ac:dyDescent="0.2">
      <c r="A146" s="15" t="s">
        <v>102</v>
      </c>
      <c r="B146" s="15">
        <v>9</v>
      </c>
      <c r="C146" s="15" t="s">
        <v>50</v>
      </c>
      <c r="D146" s="16" t="s">
        <v>63</v>
      </c>
      <c r="E146" s="15" t="s">
        <v>46</v>
      </c>
      <c r="F146" s="15">
        <v>98</v>
      </c>
      <c r="G146" s="15">
        <v>99</v>
      </c>
      <c r="H146" s="15">
        <v>97</v>
      </c>
      <c r="I146" s="15">
        <v>99</v>
      </c>
      <c r="J146" s="15">
        <v>96</v>
      </c>
      <c r="K146" s="15">
        <v>101</v>
      </c>
      <c r="L146" s="15">
        <v>95</v>
      </c>
      <c r="M146" s="15">
        <v>93</v>
      </c>
      <c r="N146" s="15">
        <v>96</v>
      </c>
      <c r="O146" s="15">
        <v>100</v>
      </c>
      <c r="P146" s="15">
        <v>102</v>
      </c>
      <c r="Q146" s="15">
        <v>95</v>
      </c>
      <c r="R146" s="15">
        <v>92</v>
      </c>
      <c r="S146" s="15">
        <v>95</v>
      </c>
      <c r="T146" s="15">
        <v>108</v>
      </c>
      <c r="U146" s="15">
        <v>105</v>
      </c>
      <c r="V146" s="15">
        <v>121</v>
      </c>
      <c r="W146" s="15">
        <v>126</v>
      </c>
    </row>
    <row r="147" spans="1:24" x14ac:dyDescent="0.2">
      <c r="A147" s="15" t="s">
        <v>102</v>
      </c>
      <c r="B147" s="15">
        <v>9</v>
      </c>
      <c r="C147" s="15" t="s">
        <v>50</v>
      </c>
      <c r="D147" s="16" t="s">
        <v>64</v>
      </c>
      <c r="E147" s="15" t="s">
        <v>47</v>
      </c>
      <c r="F147" s="15">
        <v>19</v>
      </c>
      <c r="G147" s="15">
        <v>14</v>
      </c>
      <c r="H147" s="15">
        <v>22</v>
      </c>
      <c r="I147" s="15">
        <v>25</v>
      </c>
      <c r="J147" s="15">
        <v>35</v>
      </c>
      <c r="K147" s="15">
        <v>40</v>
      </c>
      <c r="L147" s="15">
        <v>44</v>
      </c>
      <c r="M147" s="15">
        <v>35</v>
      </c>
      <c r="N147" s="15">
        <v>37</v>
      </c>
      <c r="O147" s="15">
        <v>43</v>
      </c>
      <c r="P147" s="15">
        <v>29</v>
      </c>
      <c r="Q147" s="15">
        <v>29</v>
      </c>
      <c r="R147" s="15">
        <v>27</v>
      </c>
      <c r="S147" s="15">
        <v>29</v>
      </c>
      <c r="T147" s="15">
        <v>32</v>
      </c>
      <c r="U147" s="15">
        <v>29</v>
      </c>
      <c r="V147" s="15">
        <v>45</v>
      </c>
      <c r="W147" s="15">
        <v>44</v>
      </c>
    </row>
    <row r="148" spans="1:24" x14ac:dyDescent="0.2">
      <c r="A148" s="15" t="s">
        <v>102</v>
      </c>
      <c r="B148" s="15">
        <v>9</v>
      </c>
      <c r="C148" s="15" t="s">
        <v>50</v>
      </c>
      <c r="D148" s="16" t="s">
        <v>65</v>
      </c>
      <c r="E148" s="15" t="s">
        <v>17</v>
      </c>
      <c r="F148" s="15">
        <v>88</v>
      </c>
      <c r="G148" s="15">
        <v>95</v>
      </c>
      <c r="H148" s="15">
        <v>108</v>
      </c>
      <c r="I148" s="15">
        <v>129</v>
      </c>
      <c r="J148" s="15">
        <v>162</v>
      </c>
      <c r="K148" s="15">
        <v>191</v>
      </c>
      <c r="L148" s="15">
        <v>177</v>
      </c>
      <c r="M148" s="15">
        <v>156</v>
      </c>
      <c r="N148" s="15">
        <v>157</v>
      </c>
      <c r="O148" s="15">
        <v>164</v>
      </c>
      <c r="P148" s="15">
        <v>171</v>
      </c>
      <c r="Q148" s="15">
        <v>170</v>
      </c>
      <c r="R148" s="15">
        <v>161</v>
      </c>
      <c r="S148" s="15">
        <v>185</v>
      </c>
      <c r="T148" s="15">
        <v>215</v>
      </c>
      <c r="U148" s="15">
        <v>207</v>
      </c>
      <c r="V148" s="15">
        <v>202</v>
      </c>
      <c r="W148" s="15">
        <v>195</v>
      </c>
    </row>
    <row r="149" spans="1:24" ht="10.5" x14ac:dyDescent="0.25">
      <c r="F149" s="20">
        <f>SUM(F98:F148)</f>
        <v>4428</v>
      </c>
      <c r="G149" s="20">
        <f t="shared" ref="G149:W149" si="8">SUM(G98:G148)</f>
        <v>4520</v>
      </c>
      <c r="H149" s="20">
        <f t="shared" si="8"/>
        <v>4705</v>
      </c>
      <c r="I149" s="20">
        <f t="shared" si="8"/>
        <v>4825</v>
      </c>
      <c r="J149" s="20">
        <f t="shared" si="8"/>
        <v>4985</v>
      </c>
      <c r="K149" s="20">
        <f t="shared" si="8"/>
        <v>5025</v>
      </c>
      <c r="L149" s="20">
        <f t="shared" si="8"/>
        <v>5234</v>
      </c>
      <c r="M149" s="20">
        <f t="shared" si="8"/>
        <v>5331</v>
      </c>
      <c r="N149" s="20">
        <f t="shared" si="8"/>
        <v>5383</v>
      </c>
      <c r="O149" s="20">
        <f t="shared" si="8"/>
        <v>5349</v>
      </c>
      <c r="P149" s="20">
        <f t="shared" si="8"/>
        <v>5394</v>
      </c>
      <c r="Q149" s="20">
        <f t="shared" si="8"/>
        <v>5472</v>
      </c>
      <c r="R149" s="20">
        <f t="shared" si="8"/>
        <v>5689</v>
      </c>
      <c r="S149" s="20">
        <f t="shared" si="8"/>
        <v>5837</v>
      </c>
      <c r="T149" s="20">
        <f t="shared" si="8"/>
        <v>5975</v>
      </c>
      <c r="U149" s="20">
        <f t="shared" si="8"/>
        <v>5904</v>
      </c>
      <c r="V149" s="20">
        <f t="shared" si="8"/>
        <v>5988</v>
      </c>
      <c r="W149" s="20">
        <f t="shared" si="8"/>
        <v>5972</v>
      </c>
    </row>
    <row r="151" spans="1:24" x14ac:dyDescent="0.2">
      <c r="C151" s="15" t="s">
        <v>21</v>
      </c>
      <c r="D151" s="16" t="s">
        <v>22</v>
      </c>
      <c r="E151" s="15" t="s">
        <v>23</v>
      </c>
      <c r="F151" s="15" t="s">
        <v>24</v>
      </c>
      <c r="G151" s="15" t="s">
        <v>25</v>
      </c>
      <c r="H151" s="15" t="s">
        <v>26</v>
      </c>
      <c r="I151" s="15" t="s">
        <v>27</v>
      </c>
      <c r="J151" s="15" t="s">
        <v>28</v>
      </c>
      <c r="K151" s="15" t="s">
        <v>29</v>
      </c>
      <c r="L151" s="15" t="s">
        <v>30</v>
      </c>
      <c r="M151" s="15" t="s">
        <v>31</v>
      </c>
      <c r="N151" s="15" t="s">
        <v>32</v>
      </c>
      <c r="O151" s="15" t="s">
        <v>33</v>
      </c>
      <c r="P151" s="15" t="s">
        <v>34</v>
      </c>
      <c r="Q151" s="15" t="s">
        <v>89</v>
      </c>
      <c r="R151" s="15" t="s">
        <v>94</v>
      </c>
      <c r="S151" s="15" t="s">
        <v>95</v>
      </c>
      <c r="T151" s="15" t="s">
        <v>97</v>
      </c>
      <c r="U151" s="15" t="s">
        <v>99</v>
      </c>
      <c r="V151" s="15" t="s">
        <v>101</v>
      </c>
    </row>
    <row r="152" spans="1:24" x14ac:dyDescent="0.2">
      <c r="B152" s="15">
        <v>4</v>
      </c>
      <c r="C152" s="15" t="s">
        <v>1</v>
      </c>
      <c r="D152" s="16" t="s">
        <v>52</v>
      </c>
      <c r="E152" s="33" t="s">
        <v>35</v>
      </c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</row>
    <row r="153" spans="1:24" x14ac:dyDescent="0.2">
      <c r="B153" s="15">
        <v>4</v>
      </c>
      <c r="C153" s="15" t="s">
        <v>1</v>
      </c>
      <c r="D153" s="16" t="s">
        <v>53</v>
      </c>
      <c r="E153" s="15" t="s">
        <v>36</v>
      </c>
      <c r="F153" s="17" t="e">
        <f>F99-'By Type'!#REF!</f>
        <v>#REF!</v>
      </c>
      <c r="G153" s="17" t="e">
        <f>G99-'By Type'!#REF!</f>
        <v>#REF!</v>
      </c>
      <c r="H153" s="17" t="e">
        <f>H99-'By Type'!#REF!</f>
        <v>#REF!</v>
      </c>
      <c r="I153" s="17" t="e">
        <f>I99-'By Type'!#REF!</f>
        <v>#REF!</v>
      </c>
      <c r="J153" s="17" t="e">
        <f>J99-'By Type'!#REF!</f>
        <v>#REF!</v>
      </c>
      <c r="K153" s="17" t="e">
        <f>K99-'By Type'!#REF!</f>
        <v>#REF!</v>
      </c>
      <c r="L153" s="17" t="e">
        <f>L99-'By Type'!#REF!</f>
        <v>#REF!</v>
      </c>
      <c r="M153" s="17" t="e">
        <f>M99-'By Type'!#REF!</f>
        <v>#REF!</v>
      </c>
      <c r="N153" s="17" t="e">
        <f>N99-'By Type'!#REF!</f>
        <v>#REF!</v>
      </c>
      <c r="O153" s="17">
        <f>O99-'By Type'!B5</f>
        <v>0</v>
      </c>
      <c r="P153" s="17">
        <f>P99-'By Type'!C5</f>
        <v>0</v>
      </c>
      <c r="Q153" s="17">
        <f>Q99-'By Type'!D5</f>
        <v>-2</v>
      </c>
      <c r="R153" s="17">
        <f>R99-'By Type'!E5</f>
        <v>0</v>
      </c>
      <c r="S153" s="17">
        <f>S99-'By Type'!F5</f>
        <v>2</v>
      </c>
      <c r="T153" s="17">
        <f>T99-'By Type'!G5</f>
        <v>0</v>
      </c>
      <c r="U153" s="17">
        <f>U99-'By Type'!H5</f>
        <v>0</v>
      </c>
      <c r="V153" s="17">
        <f>V99-'By Type'!I5</f>
        <v>0</v>
      </c>
      <c r="W153" s="17">
        <f>W99-'By Type'!J5</f>
        <v>0</v>
      </c>
      <c r="X153" s="17"/>
    </row>
    <row r="154" spans="1:24" x14ac:dyDescent="0.2">
      <c r="B154" s="15">
        <v>4</v>
      </c>
      <c r="C154" s="15" t="s">
        <v>1</v>
      </c>
      <c r="D154" s="16" t="s">
        <v>54</v>
      </c>
      <c r="E154" s="15" t="s">
        <v>37</v>
      </c>
      <c r="F154" s="17" t="e">
        <f>F100-'By Type'!#REF!</f>
        <v>#REF!</v>
      </c>
      <c r="G154" s="17" t="e">
        <f>G100-'By Type'!#REF!</f>
        <v>#REF!</v>
      </c>
      <c r="H154" s="17" t="e">
        <f>H100-'By Type'!#REF!</f>
        <v>#REF!</v>
      </c>
      <c r="I154" s="17" t="e">
        <f>I100-'By Type'!#REF!</f>
        <v>#REF!</v>
      </c>
      <c r="J154" s="17" t="e">
        <f>J100-'By Type'!#REF!</f>
        <v>#REF!</v>
      </c>
      <c r="K154" s="17" t="e">
        <f>K100-'By Type'!#REF!</f>
        <v>#REF!</v>
      </c>
      <c r="L154" s="17" t="e">
        <f>L100-'By Type'!#REF!</f>
        <v>#REF!</v>
      </c>
      <c r="M154" s="17" t="e">
        <f>M100-'By Type'!#REF!</f>
        <v>#REF!</v>
      </c>
      <c r="N154" s="17" t="e">
        <f>N100-'By Type'!#REF!</f>
        <v>#REF!</v>
      </c>
      <c r="O154" s="17">
        <f>O100-'By Type'!B6</f>
        <v>29</v>
      </c>
      <c r="P154" s="17">
        <f>P100-'By Type'!C6</f>
        <v>-4</v>
      </c>
      <c r="Q154" s="17">
        <f>Q100-'By Type'!D6</f>
        <v>0</v>
      </c>
      <c r="R154" s="17">
        <f>R100-'By Type'!E6</f>
        <v>10</v>
      </c>
      <c r="S154" s="17">
        <f>S100-'By Type'!F6</f>
        <v>15</v>
      </c>
      <c r="T154" s="17">
        <f>T100-'By Type'!G6</f>
        <v>20</v>
      </c>
      <c r="U154" s="17">
        <f>U100-'By Type'!H6</f>
        <v>25</v>
      </c>
      <c r="V154" s="17">
        <f>V100-'By Type'!I6</f>
        <v>34</v>
      </c>
      <c r="W154" s="17">
        <f>W100-'By Type'!J6</f>
        <v>27</v>
      </c>
      <c r="X154" s="17"/>
    </row>
    <row r="155" spans="1:24" x14ac:dyDescent="0.2">
      <c r="B155" s="15">
        <v>4</v>
      </c>
      <c r="C155" s="15" t="s">
        <v>1</v>
      </c>
      <c r="D155" s="16" t="s">
        <v>55</v>
      </c>
      <c r="E155" s="15" t="s">
        <v>38</v>
      </c>
      <c r="F155" s="17" t="e">
        <f>F101-'By Type'!#REF!</f>
        <v>#REF!</v>
      </c>
      <c r="G155" s="17" t="e">
        <f>G101-'By Type'!#REF!</f>
        <v>#REF!</v>
      </c>
      <c r="H155" s="17" t="e">
        <f>H101-'By Type'!#REF!</f>
        <v>#REF!</v>
      </c>
      <c r="I155" s="17" t="e">
        <f>I101-'By Type'!#REF!</f>
        <v>#REF!</v>
      </c>
      <c r="J155" s="17" t="e">
        <f>J101-'By Type'!#REF!</f>
        <v>#REF!</v>
      </c>
      <c r="K155" s="17" t="e">
        <f>K101-'By Type'!#REF!</f>
        <v>#REF!</v>
      </c>
      <c r="L155" s="17" t="e">
        <f>L101-'By Type'!#REF!</f>
        <v>#REF!</v>
      </c>
      <c r="M155" s="17" t="e">
        <f>M101-'By Type'!#REF!</f>
        <v>#REF!</v>
      </c>
      <c r="N155" s="17" t="e">
        <f>N101-'By Type'!#REF!</f>
        <v>#REF!</v>
      </c>
      <c r="O155" s="17">
        <f>O101-'By Type'!B7</f>
        <v>0</v>
      </c>
      <c r="P155" s="17">
        <f>P101-'By Type'!C7</f>
        <v>-1</v>
      </c>
      <c r="Q155" s="17">
        <f>Q101-'By Type'!D7</f>
        <v>-1</v>
      </c>
      <c r="R155" s="17">
        <f>R101-'By Type'!E7</f>
        <v>-1</v>
      </c>
      <c r="S155" s="17">
        <f>S101-'By Type'!F7</f>
        <v>-2</v>
      </c>
      <c r="T155" s="17">
        <f>T101-'By Type'!G7</f>
        <v>-1</v>
      </c>
      <c r="U155" s="17">
        <f>U101-'By Type'!H7</f>
        <v>2</v>
      </c>
      <c r="V155" s="17">
        <f>V101-'By Type'!I7</f>
        <v>3</v>
      </c>
      <c r="W155" s="17">
        <f>W101-'By Type'!J7</f>
        <v>1</v>
      </c>
      <c r="X155" s="17"/>
    </row>
    <row r="156" spans="1:24" x14ac:dyDescent="0.2">
      <c r="B156" s="15">
        <v>4</v>
      </c>
      <c r="C156" s="15" t="s">
        <v>1</v>
      </c>
      <c r="D156" s="16" t="s">
        <v>56</v>
      </c>
      <c r="E156" s="15" t="s">
        <v>39</v>
      </c>
      <c r="F156" s="17" t="e">
        <f>F102-'By Type'!#REF!</f>
        <v>#REF!</v>
      </c>
      <c r="G156" s="17" t="e">
        <f>G102-'By Type'!#REF!</f>
        <v>#REF!</v>
      </c>
      <c r="H156" s="17" t="e">
        <f>H102-'By Type'!#REF!</f>
        <v>#REF!</v>
      </c>
      <c r="I156" s="17" t="e">
        <f>I102-'By Type'!#REF!</f>
        <v>#REF!</v>
      </c>
      <c r="J156" s="17" t="e">
        <f>J102-'By Type'!#REF!</f>
        <v>#REF!</v>
      </c>
      <c r="K156" s="17" t="e">
        <f>K102-'By Type'!#REF!</f>
        <v>#REF!</v>
      </c>
      <c r="L156" s="17" t="e">
        <f>L102-'By Type'!#REF!</f>
        <v>#REF!</v>
      </c>
      <c r="M156" s="17" t="e">
        <f>M102-'By Type'!#REF!</f>
        <v>#REF!</v>
      </c>
      <c r="N156" s="17" t="e">
        <f>N102-'By Type'!#REF!</f>
        <v>#REF!</v>
      </c>
      <c r="O156" s="17">
        <f>O102-'By Type'!B8</f>
        <v>4</v>
      </c>
      <c r="P156" s="17">
        <f>P102-'By Type'!C8</f>
        <v>2</v>
      </c>
      <c r="Q156" s="17">
        <f>Q102-'By Type'!D8</f>
        <v>2</v>
      </c>
      <c r="R156" s="17">
        <f>R102-'By Type'!E8</f>
        <v>2</v>
      </c>
      <c r="S156" s="17">
        <f>S102-'By Type'!F8</f>
        <v>0</v>
      </c>
      <c r="T156" s="17">
        <f>T102-'By Type'!G8</f>
        <v>0</v>
      </c>
      <c r="U156" s="17">
        <f>U102-'By Type'!H8</f>
        <v>3</v>
      </c>
      <c r="V156" s="17">
        <f>V102-'By Type'!I8</f>
        <v>4</v>
      </c>
      <c r="W156" s="17">
        <f>W102-'By Type'!J8</f>
        <v>-3</v>
      </c>
      <c r="X156" s="17"/>
    </row>
    <row r="157" spans="1:24" x14ac:dyDescent="0.2">
      <c r="B157" s="15">
        <v>4</v>
      </c>
      <c r="C157" s="15" t="s">
        <v>1</v>
      </c>
      <c r="D157" s="16" t="s">
        <v>57</v>
      </c>
      <c r="E157" s="15" t="s">
        <v>40</v>
      </c>
      <c r="F157" s="17" t="e">
        <f>F103-'By Type'!#REF!</f>
        <v>#REF!</v>
      </c>
      <c r="G157" s="17" t="e">
        <f>G103-'By Type'!#REF!</f>
        <v>#REF!</v>
      </c>
      <c r="H157" s="17" t="e">
        <f>H103-'By Type'!#REF!</f>
        <v>#REF!</v>
      </c>
      <c r="I157" s="17" t="e">
        <f>I103-'By Type'!#REF!</f>
        <v>#REF!</v>
      </c>
      <c r="J157" s="17" t="e">
        <f>J103-'By Type'!#REF!</f>
        <v>#REF!</v>
      </c>
      <c r="K157" s="17" t="e">
        <f>K103-'By Type'!#REF!</f>
        <v>#REF!</v>
      </c>
      <c r="L157" s="17" t="e">
        <f>L103-'By Type'!#REF!</f>
        <v>#REF!</v>
      </c>
      <c r="M157" s="17" t="e">
        <f>M103-'By Type'!#REF!</f>
        <v>#REF!</v>
      </c>
      <c r="N157" s="17" t="e">
        <f>N103-'By Type'!#REF!</f>
        <v>#REF!</v>
      </c>
      <c r="O157" s="17">
        <f>O103-'By Type'!B9</f>
        <v>8</v>
      </c>
      <c r="P157" s="17">
        <f>P103-'By Type'!C9</f>
        <v>9</v>
      </c>
      <c r="Q157" s="17">
        <f>Q103-'By Type'!D9</f>
        <v>13</v>
      </c>
      <c r="R157" s="17">
        <f>R103-'By Type'!E9</f>
        <v>4</v>
      </c>
      <c r="S157" s="17">
        <f>S103-'By Type'!F9</f>
        <v>-5</v>
      </c>
      <c r="T157" s="17">
        <f>T103-'By Type'!G9</f>
        <v>-4</v>
      </c>
      <c r="U157" s="17">
        <f>U103-'By Type'!H9</f>
        <v>-2</v>
      </c>
      <c r="V157" s="17">
        <f>V103-'By Type'!I9</f>
        <v>1</v>
      </c>
      <c r="W157" s="17">
        <f>W103-'By Type'!J9</f>
        <v>2</v>
      </c>
      <c r="X157" s="17"/>
    </row>
    <row r="158" spans="1:24" x14ac:dyDescent="0.2">
      <c r="B158" s="15">
        <v>4</v>
      </c>
      <c r="C158" s="15" t="s">
        <v>1</v>
      </c>
      <c r="D158" s="16" t="s">
        <v>58</v>
      </c>
      <c r="E158" s="15" t="s">
        <v>41</v>
      </c>
      <c r="F158" s="17" t="e">
        <f>F104-'By Type'!#REF!</f>
        <v>#REF!</v>
      </c>
      <c r="G158" s="17" t="e">
        <f>G104-'By Type'!#REF!</f>
        <v>#REF!</v>
      </c>
      <c r="H158" s="17" t="e">
        <f>H104-'By Type'!#REF!</f>
        <v>#REF!</v>
      </c>
      <c r="I158" s="17" t="e">
        <f>I104-'By Type'!#REF!</f>
        <v>#REF!</v>
      </c>
      <c r="J158" s="17" t="e">
        <f>J104-'By Type'!#REF!</f>
        <v>#REF!</v>
      </c>
      <c r="K158" s="17" t="e">
        <f>K104-'By Type'!#REF!</f>
        <v>#REF!</v>
      </c>
      <c r="L158" s="17" t="e">
        <f>L104-'By Type'!#REF!</f>
        <v>#REF!</v>
      </c>
      <c r="M158" s="17" t="e">
        <f>M104-'By Type'!#REF!</f>
        <v>#REF!</v>
      </c>
      <c r="N158" s="17" t="e">
        <f>N104-'By Type'!#REF!</f>
        <v>#REF!</v>
      </c>
      <c r="O158" s="17">
        <f>O104-'By Type'!B10</f>
        <v>-2</v>
      </c>
      <c r="P158" s="17">
        <f>P104-'By Type'!C10</f>
        <v>0</v>
      </c>
      <c r="Q158" s="17">
        <f>Q104-'By Type'!D10</f>
        <v>-2</v>
      </c>
      <c r="R158" s="17">
        <f>R104-'By Type'!E10</f>
        <v>-2</v>
      </c>
      <c r="S158" s="17">
        <f>S104-'By Type'!F10</f>
        <v>-3</v>
      </c>
      <c r="T158" s="17">
        <f>T104-'By Type'!G10</f>
        <v>-2</v>
      </c>
      <c r="U158" s="17">
        <f>U104-'By Type'!H10</f>
        <v>-3</v>
      </c>
      <c r="V158" s="17">
        <f>V104-'By Type'!I10</f>
        <v>-1</v>
      </c>
      <c r="W158" s="17">
        <f>W104-'By Type'!J10</f>
        <v>3</v>
      </c>
      <c r="X158" s="17"/>
    </row>
    <row r="159" spans="1:24" x14ac:dyDescent="0.2">
      <c r="B159" s="15">
        <v>4</v>
      </c>
      <c r="C159" s="15" t="s">
        <v>1</v>
      </c>
      <c r="D159" s="16" t="s">
        <v>59</v>
      </c>
      <c r="E159" s="15" t="s">
        <v>42</v>
      </c>
      <c r="F159" s="17" t="e">
        <f>F105-'By Type'!#REF!</f>
        <v>#REF!</v>
      </c>
      <c r="G159" s="17" t="e">
        <f>G105-'By Type'!#REF!</f>
        <v>#REF!</v>
      </c>
      <c r="H159" s="17" t="e">
        <f>H105-'By Type'!#REF!</f>
        <v>#REF!</v>
      </c>
      <c r="I159" s="17" t="e">
        <f>I105-'By Type'!#REF!</f>
        <v>#REF!</v>
      </c>
      <c r="J159" s="17" t="e">
        <f>J105-'By Type'!#REF!</f>
        <v>#REF!</v>
      </c>
      <c r="K159" s="17" t="e">
        <f>K105-'By Type'!#REF!</f>
        <v>#REF!</v>
      </c>
      <c r="L159" s="17" t="e">
        <f>L105-'By Type'!#REF!</f>
        <v>#REF!</v>
      </c>
      <c r="M159" s="17" t="e">
        <f>M105-'By Type'!#REF!</f>
        <v>#REF!</v>
      </c>
      <c r="N159" s="17" t="e">
        <f>N105-'By Type'!#REF!</f>
        <v>#REF!</v>
      </c>
      <c r="O159" s="17">
        <f>O105-'By Type'!B11</f>
        <v>1</v>
      </c>
      <c r="P159" s="17">
        <f>P105-'By Type'!C11</f>
        <v>0</v>
      </c>
      <c r="Q159" s="17">
        <f>Q105-'By Type'!D11</f>
        <v>0</v>
      </c>
      <c r="R159" s="17">
        <f>R105-'By Type'!E11</f>
        <v>1</v>
      </c>
      <c r="S159" s="17">
        <f>S105-'By Type'!F11</f>
        <v>1</v>
      </c>
      <c r="T159" s="17">
        <f>T105-'By Type'!G11</f>
        <v>1</v>
      </c>
      <c r="U159" s="17">
        <f>U105-'By Type'!H11</f>
        <v>-2</v>
      </c>
      <c r="V159" s="17">
        <f>V105-'By Type'!I11</f>
        <v>0</v>
      </c>
      <c r="W159" s="17">
        <f>W105-'By Type'!J11</f>
        <v>3</v>
      </c>
      <c r="X159" s="17"/>
    </row>
    <row r="160" spans="1:24" x14ac:dyDescent="0.2">
      <c r="B160" s="15">
        <v>4</v>
      </c>
      <c r="C160" s="15" t="s">
        <v>1</v>
      </c>
      <c r="D160" s="16" t="s">
        <v>60</v>
      </c>
      <c r="E160" s="15" t="s">
        <v>43</v>
      </c>
      <c r="F160" s="17" t="e">
        <f>F106-'By Type'!#REF!</f>
        <v>#REF!</v>
      </c>
      <c r="G160" s="17" t="e">
        <f>G106-'By Type'!#REF!</f>
        <v>#REF!</v>
      </c>
      <c r="H160" s="17" t="e">
        <f>H106-'By Type'!#REF!</f>
        <v>#REF!</v>
      </c>
      <c r="I160" s="17" t="e">
        <f>I106-'By Type'!#REF!</f>
        <v>#REF!</v>
      </c>
      <c r="J160" s="17" t="e">
        <f>J106-'By Type'!#REF!</f>
        <v>#REF!</v>
      </c>
      <c r="K160" s="17" t="e">
        <f>K106-'By Type'!#REF!</f>
        <v>#REF!</v>
      </c>
      <c r="L160" s="17" t="e">
        <f>L106-'By Type'!#REF!</f>
        <v>#REF!</v>
      </c>
      <c r="M160" s="17" t="e">
        <f>M106-'By Type'!#REF!</f>
        <v>#REF!</v>
      </c>
      <c r="N160" s="17" t="e">
        <f>N106-'By Type'!#REF!</f>
        <v>#REF!</v>
      </c>
      <c r="O160" s="17">
        <f>O106-'By Type'!B12</f>
        <v>14</v>
      </c>
      <c r="P160" s="17">
        <f>P106-'By Type'!C12</f>
        <v>11</v>
      </c>
      <c r="Q160" s="17">
        <f>Q106-'By Type'!D12</f>
        <v>1</v>
      </c>
      <c r="R160" s="17">
        <f>R106-'By Type'!E12</f>
        <v>10</v>
      </c>
      <c r="S160" s="17">
        <f>S106-'By Type'!F12</f>
        <v>24</v>
      </c>
      <c r="T160" s="17">
        <f>T106-'By Type'!G12</f>
        <v>21</v>
      </c>
      <c r="U160" s="17">
        <f>U106-'By Type'!H12</f>
        <v>4</v>
      </c>
      <c r="V160" s="17">
        <f>V106-'By Type'!I12</f>
        <v>6</v>
      </c>
      <c r="W160" s="17">
        <f>W106-'By Type'!J12</f>
        <v>4</v>
      </c>
      <c r="X160" s="17"/>
    </row>
    <row r="161" spans="2:24" x14ac:dyDescent="0.2">
      <c r="B161" s="15">
        <v>4</v>
      </c>
      <c r="C161" s="15" t="s">
        <v>1</v>
      </c>
      <c r="D161" s="16" t="s">
        <v>61</v>
      </c>
      <c r="E161" s="15" t="s">
        <v>44</v>
      </c>
      <c r="F161" s="17" t="e">
        <f>F107-'By Type'!#REF!</f>
        <v>#REF!</v>
      </c>
      <c r="G161" s="17" t="e">
        <f>G107-'By Type'!#REF!</f>
        <v>#REF!</v>
      </c>
      <c r="H161" s="17" t="e">
        <f>H107-'By Type'!#REF!</f>
        <v>#REF!</v>
      </c>
      <c r="I161" s="17" t="e">
        <f>I107-'By Type'!#REF!</f>
        <v>#REF!</v>
      </c>
      <c r="J161" s="17" t="e">
        <f>J107-'By Type'!#REF!</f>
        <v>#REF!</v>
      </c>
      <c r="K161" s="17" t="e">
        <f>K107-'By Type'!#REF!</f>
        <v>#REF!</v>
      </c>
      <c r="L161" s="17" t="e">
        <f>L107-'By Type'!#REF!</f>
        <v>#REF!</v>
      </c>
      <c r="M161" s="17" t="e">
        <f>M107-'By Type'!#REF!</f>
        <v>#REF!</v>
      </c>
      <c r="N161" s="17" t="e">
        <f>N107-'By Type'!#REF!</f>
        <v>#REF!</v>
      </c>
      <c r="O161" s="17">
        <f>O107-'By Type'!B13</f>
        <v>2</v>
      </c>
      <c r="P161" s="17">
        <f>P107-'By Type'!C13</f>
        <v>2</v>
      </c>
      <c r="Q161" s="17">
        <f>Q107-'By Type'!D13</f>
        <v>1</v>
      </c>
      <c r="R161" s="17">
        <f>R107-'By Type'!E13</f>
        <v>1</v>
      </c>
      <c r="S161" s="17">
        <f>S107-'By Type'!F13</f>
        <v>-1</v>
      </c>
      <c r="T161" s="17">
        <f>T107-'By Type'!G13</f>
        <v>0</v>
      </c>
      <c r="U161" s="17">
        <f>U107-'By Type'!H13</f>
        <v>1</v>
      </c>
      <c r="V161" s="17">
        <f>V107-'By Type'!I13</f>
        <v>-1</v>
      </c>
      <c r="W161" s="17">
        <f>W107-'By Type'!J13</f>
        <v>-1</v>
      </c>
      <c r="X161" s="17"/>
    </row>
    <row r="162" spans="2:24" x14ac:dyDescent="0.2">
      <c r="B162" s="15">
        <v>4</v>
      </c>
      <c r="C162" s="15" t="s">
        <v>1</v>
      </c>
      <c r="D162" s="16" t="s">
        <v>62</v>
      </c>
      <c r="E162" s="15" t="s">
        <v>45</v>
      </c>
      <c r="F162" s="17" t="e">
        <f>F108-'By Type'!#REF!</f>
        <v>#REF!</v>
      </c>
      <c r="G162" s="17" t="e">
        <f>G108-'By Type'!#REF!</f>
        <v>#REF!</v>
      </c>
      <c r="H162" s="17" t="e">
        <f>H108-'By Type'!#REF!</f>
        <v>#REF!</v>
      </c>
      <c r="I162" s="17" t="e">
        <f>I108-'By Type'!#REF!</f>
        <v>#REF!</v>
      </c>
      <c r="J162" s="17" t="e">
        <f>J108-'By Type'!#REF!</f>
        <v>#REF!</v>
      </c>
      <c r="K162" s="17" t="e">
        <f>K108-'By Type'!#REF!</f>
        <v>#REF!</v>
      </c>
      <c r="L162" s="17" t="e">
        <f>L108-'By Type'!#REF!</f>
        <v>#REF!</v>
      </c>
      <c r="M162" s="17" t="e">
        <f>M108-'By Type'!#REF!</f>
        <v>#REF!</v>
      </c>
      <c r="N162" s="17" t="e">
        <f>N108-'By Type'!#REF!</f>
        <v>#REF!</v>
      </c>
      <c r="O162" s="17">
        <f>O108-'By Type'!B14</f>
        <v>2</v>
      </c>
      <c r="P162" s="17">
        <f>P108-'By Type'!C14</f>
        <v>0</v>
      </c>
      <c r="Q162" s="17">
        <f>Q108-'By Type'!D14</f>
        <v>-1</v>
      </c>
      <c r="R162" s="17">
        <f>R108-'By Type'!E14</f>
        <v>3</v>
      </c>
      <c r="S162" s="17">
        <f>S108-'By Type'!F14</f>
        <v>0</v>
      </c>
      <c r="T162" s="17">
        <f>T108-'By Type'!G14</f>
        <v>-4</v>
      </c>
      <c r="U162" s="17">
        <f>U108-'By Type'!H14</f>
        <v>-2</v>
      </c>
      <c r="V162" s="17">
        <f>V108-'By Type'!I14</f>
        <v>0</v>
      </c>
      <c r="W162" s="17">
        <f>W108-'By Type'!J14</f>
        <v>-1</v>
      </c>
      <c r="X162" s="17"/>
    </row>
    <row r="163" spans="2:24" x14ac:dyDescent="0.2">
      <c r="B163" s="15">
        <v>4</v>
      </c>
      <c r="C163" s="15" t="s">
        <v>1</v>
      </c>
      <c r="D163" s="16" t="s">
        <v>63</v>
      </c>
      <c r="E163" s="15" t="s">
        <v>46</v>
      </c>
      <c r="F163" s="17" t="e">
        <f>F109-'By Type'!#REF!</f>
        <v>#REF!</v>
      </c>
      <c r="G163" s="17" t="e">
        <f>G109-'By Type'!#REF!</f>
        <v>#REF!</v>
      </c>
      <c r="H163" s="17" t="e">
        <f>H109-'By Type'!#REF!</f>
        <v>#REF!</v>
      </c>
      <c r="I163" s="17" t="e">
        <f>I109-'By Type'!#REF!</f>
        <v>#REF!</v>
      </c>
      <c r="J163" s="17" t="e">
        <f>J109-'By Type'!#REF!</f>
        <v>#REF!</v>
      </c>
      <c r="K163" s="17" t="e">
        <f>K109-'By Type'!#REF!</f>
        <v>#REF!</v>
      </c>
      <c r="L163" s="17" t="e">
        <f>L109-'By Type'!#REF!</f>
        <v>#REF!</v>
      </c>
      <c r="M163" s="17" t="e">
        <f>M109-'By Type'!#REF!</f>
        <v>#REF!</v>
      </c>
      <c r="N163" s="17" t="e">
        <f>N109-'By Type'!#REF!</f>
        <v>#REF!</v>
      </c>
      <c r="O163" s="17">
        <f>O109-'By Type'!B15</f>
        <v>4</v>
      </c>
      <c r="P163" s="17">
        <f>P109-'By Type'!C15</f>
        <v>0</v>
      </c>
      <c r="Q163" s="17">
        <f>Q109-'By Type'!D15</f>
        <v>-3</v>
      </c>
      <c r="R163" s="17">
        <f>R109-'By Type'!E15</f>
        <v>-2</v>
      </c>
      <c r="S163" s="17">
        <f>S109-'By Type'!F15</f>
        <v>3</v>
      </c>
      <c r="T163" s="17">
        <f>T109-'By Type'!G15</f>
        <v>0</v>
      </c>
      <c r="U163" s="17">
        <f>U109-'By Type'!H15</f>
        <v>0</v>
      </c>
      <c r="V163" s="17">
        <f>V109-'By Type'!I15</f>
        <v>4</v>
      </c>
      <c r="W163" s="17">
        <f>W109-'By Type'!J15</f>
        <v>3</v>
      </c>
      <c r="X163" s="17"/>
    </row>
    <row r="164" spans="2:24" x14ac:dyDescent="0.2">
      <c r="B164" s="15">
        <v>4</v>
      </c>
      <c r="C164" s="15" t="s">
        <v>1</v>
      </c>
      <c r="D164" s="16" t="s">
        <v>64</v>
      </c>
      <c r="E164" s="15" t="s">
        <v>47</v>
      </c>
      <c r="F164" s="17" t="e">
        <f>F110-'By Type'!#REF!</f>
        <v>#REF!</v>
      </c>
      <c r="G164" s="17" t="e">
        <f>G110-'By Type'!#REF!</f>
        <v>#REF!</v>
      </c>
      <c r="H164" s="17" t="e">
        <f>H110-'By Type'!#REF!</f>
        <v>#REF!</v>
      </c>
      <c r="I164" s="17" t="e">
        <f>I110-'By Type'!#REF!</f>
        <v>#REF!</v>
      </c>
      <c r="J164" s="17" t="e">
        <f>J110-'By Type'!#REF!</f>
        <v>#REF!</v>
      </c>
      <c r="K164" s="17" t="e">
        <f>K110-'By Type'!#REF!</f>
        <v>#REF!</v>
      </c>
      <c r="L164" s="17" t="e">
        <f>L110-'By Type'!#REF!</f>
        <v>#REF!</v>
      </c>
      <c r="M164" s="17" t="e">
        <f>M110-'By Type'!#REF!</f>
        <v>#REF!</v>
      </c>
      <c r="N164" s="17" t="e">
        <f>N110-'By Type'!#REF!</f>
        <v>#REF!</v>
      </c>
      <c r="O164" s="17">
        <f>O110-'By Type'!B16</f>
        <v>-1</v>
      </c>
      <c r="P164" s="17">
        <f>P110-'By Type'!C16</f>
        <v>1</v>
      </c>
      <c r="Q164" s="17">
        <f>Q110-'By Type'!D16</f>
        <v>-1</v>
      </c>
      <c r="R164" s="17">
        <f>R110-'By Type'!E16</f>
        <v>-1</v>
      </c>
      <c r="S164" s="17">
        <f>S110-'By Type'!F16</f>
        <v>0</v>
      </c>
      <c r="T164" s="17">
        <f>T110-'By Type'!G16</f>
        <v>2</v>
      </c>
      <c r="U164" s="17">
        <f>U110-'By Type'!H16</f>
        <v>3</v>
      </c>
      <c r="V164" s="17">
        <f>V110-'By Type'!I16</f>
        <v>-1</v>
      </c>
      <c r="W164" s="17">
        <f>W110-'By Type'!J16</f>
        <v>-2</v>
      </c>
      <c r="X164" s="17"/>
    </row>
    <row r="165" spans="2:24" x14ac:dyDescent="0.2">
      <c r="B165" s="15">
        <v>4</v>
      </c>
      <c r="C165" s="21" t="s">
        <v>1</v>
      </c>
      <c r="D165" s="22" t="s">
        <v>65</v>
      </c>
      <c r="E165" s="21" t="s">
        <v>17</v>
      </c>
      <c r="F165" s="24" t="e">
        <f>F111-'By Type'!#REF!</f>
        <v>#REF!</v>
      </c>
      <c r="G165" s="24" t="e">
        <f>G111-'By Type'!#REF!</f>
        <v>#REF!</v>
      </c>
      <c r="H165" s="24" t="e">
        <f>H111-'By Type'!#REF!</f>
        <v>#REF!</v>
      </c>
      <c r="I165" s="24" t="e">
        <f>I111-'By Type'!#REF!</f>
        <v>#REF!</v>
      </c>
      <c r="J165" s="24" t="e">
        <f>J111-'By Type'!#REF!</f>
        <v>#REF!</v>
      </c>
      <c r="K165" s="24" t="e">
        <f>K111-'By Type'!#REF!</f>
        <v>#REF!</v>
      </c>
      <c r="L165" s="24" t="e">
        <f>L111-'By Type'!#REF!</f>
        <v>#REF!</v>
      </c>
      <c r="M165" s="24" t="e">
        <f>M111-'By Type'!#REF!</f>
        <v>#REF!</v>
      </c>
      <c r="N165" s="24" t="e">
        <f>N111-'By Type'!#REF!</f>
        <v>#REF!</v>
      </c>
      <c r="O165" s="24">
        <f>O111-'By Type'!B17</f>
        <v>0</v>
      </c>
      <c r="P165" s="24">
        <f>P111-'By Type'!C17</f>
        <v>0</v>
      </c>
      <c r="Q165" s="24">
        <f>Q111-'By Type'!D17</f>
        <v>0</v>
      </c>
      <c r="R165" s="24">
        <f>R111-'By Type'!E17</f>
        <v>0</v>
      </c>
      <c r="S165" s="24">
        <f>S111-'By Type'!F17</f>
        <v>0</v>
      </c>
      <c r="T165" s="24">
        <f>T111-'By Type'!G17</f>
        <v>0</v>
      </c>
      <c r="U165" s="24">
        <f>U111-'By Type'!H17</f>
        <v>0</v>
      </c>
      <c r="V165" s="24">
        <f>V111-'By Type'!I17</f>
        <v>0</v>
      </c>
      <c r="W165" s="24">
        <f>W111-'By Type'!J17</f>
        <v>0</v>
      </c>
      <c r="X165" s="17"/>
    </row>
    <row r="166" spans="2:24" x14ac:dyDescent="0.2">
      <c r="B166" s="15">
        <v>5</v>
      </c>
      <c r="C166" s="15" t="s">
        <v>48</v>
      </c>
      <c r="D166" s="16" t="s">
        <v>52</v>
      </c>
      <c r="E166" s="15" t="s">
        <v>35</v>
      </c>
      <c r="F166" s="17" t="e">
        <f>F112-'By Type'!#REF!</f>
        <v>#REF!</v>
      </c>
      <c r="G166" s="17" t="e">
        <f>G112-'By Type'!#REF!</f>
        <v>#REF!</v>
      </c>
      <c r="H166" s="17" t="e">
        <f>H112-'By Type'!#REF!</f>
        <v>#REF!</v>
      </c>
      <c r="I166" s="17" t="e">
        <f>I112-'By Type'!#REF!</f>
        <v>#REF!</v>
      </c>
      <c r="J166" s="17" t="e">
        <f>J112-'By Type'!#REF!</f>
        <v>#REF!</v>
      </c>
      <c r="K166" s="17" t="e">
        <f>K112-'By Type'!#REF!</f>
        <v>#REF!</v>
      </c>
      <c r="L166" s="17" t="e">
        <f>L112-'By Type'!#REF!</f>
        <v>#REF!</v>
      </c>
      <c r="M166" s="17" t="e">
        <f>M112-'By Type'!#REF!</f>
        <v>#REF!</v>
      </c>
      <c r="N166" s="17" t="e">
        <f>N112-'By Type'!#REF!</f>
        <v>#REF!</v>
      </c>
      <c r="O166" s="17">
        <f>O112-'By Type'!B19</f>
        <v>0</v>
      </c>
      <c r="P166" s="17">
        <f>P112-'By Type'!C19</f>
        <v>0</v>
      </c>
      <c r="Q166" s="17">
        <f>Q112-'By Type'!D19</f>
        <v>0</v>
      </c>
      <c r="R166" s="17">
        <f>R112-'By Type'!E19</f>
        <v>0</v>
      </c>
      <c r="S166" s="17">
        <f>S112-'By Type'!F19</f>
        <v>0</v>
      </c>
      <c r="T166" s="17">
        <f>T112-'By Type'!G19</f>
        <v>0</v>
      </c>
      <c r="U166" s="17">
        <f>U112-'By Type'!H19</f>
        <v>0</v>
      </c>
      <c r="V166" s="17">
        <f>V112-'By Type'!I19</f>
        <v>0</v>
      </c>
      <c r="W166" s="17">
        <f>W112-'By Type'!J19</f>
        <v>0</v>
      </c>
      <c r="X166" s="17"/>
    </row>
    <row r="167" spans="2:24" x14ac:dyDescent="0.2">
      <c r="B167" s="15">
        <v>5</v>
      </c>
      <c r="C167" s="15" t="s">
        <v>48</v>
      </c>
      <c r="D167" s="16" t="s">
        <v>53</v>
      </c>
      <c r="E167" s="15" t="s">
        <v>36</v>
      </c>
      <c r="F167" s="17" t="e">
        <f>F113-'By Type'!#REF!</f>
        <v>#REF!</v>
      </c>
      <c r="G167" s="17" t="e">
        <f>G113-'By Type'!#REF!</f>
        <v>#REF!</v>
      </c>
      <c r="H167" s="17" t="e">
        <f>H113-'By Type'!#REF!</f>
        <v>#REF!</v>
      </c>
      <c r="I167" s="17" t="e">
        <f>I113-'By Type'!#REF!</f>
        <v>#REF!</v>
      </c>
      <c r="J167" s="17" t="e">
        <f>J113-'By Type'!#REF!</f>
        <v>#REF!</v>
      </c>
      <c r="K167" s="17" t="e">
        <f>K113-'By Type'!#REF!</f>
        <v>#REF!</v>
      </c>
      <c r="L167" s="17" t="e">
        <f>L113-'By Type'!#REF!</f>
        <v>#REF!</v>
      </c>
      <c r="M167" s="17" t="e">
        <f>M113-'By Type'!#REF!</f>
        <v>#REF!</v>
      </c>
      <c r="N167" s="17" t="e">
        <f>N113-'By Type'!#REF!</f>
        <v>#REF!</v>
      </c>
      <c r="O167" s="17">
        <f>O113-'By Type'!B20</f>
        <v>0</v>
      </c>
      <c r="P167" s="17">
        <f>P113-'By Type'!C20</f>
        <v>0</v>
      </c>
      <c r="Q167" s="17">
        <f>Q113-'By Type'!D20</f>
        <v>0</v>
      </c>
      <c r="R167" s="17">
        <f>R113-'By Type'!E20</f>
        <v>0</v>
      </c>
      <c r="S167" s="17">
        <f>S113-'By Type'!F20</f>
        <v>0</v>
      </c>
      <c r="T167" s="17">
        <f>T113-'By Type'!G20</f>
        <v>0</v>
      </c>
      <c r="U167" s="17">
        <f>U113-'By Type'!H20</f>
        <v>-1</v>
      </c>
      <c r="V167" s="17">
        <f>V113-'By Type'!I20</f>
        <v>0</v>
      </c>
      <c r="W167" s="17">
        <f>W113-'By Type'!J20</f>
        <v>1</v>
      </c>
      <c r="X167" s="17"/>
    </row>
    <row r="168" spans="2:24" x14ac:dyDescent="0.2">
      <c r="B168" s="15">
        <v>5</v>
      </c>
      <c r="C168" s="15" t="s">
        <v>48</v>
      </c>
      <c r="D168" s="16" t="s">
        <v>54</v>
      </c>
      <c r="E168" s="15" t="s">
        <v>37</v>
      </c>
      <c r="F168" s="17" t="e">
        <f>F114-'By Type'!#REF!</f>
        <v>#REF!</v>
      </c>
      <c r="G168" s="17" t="e">
        <f>G114-'By Type'!#REF!</f>
        <v>#REF!</v>
      </c>
      <c r="H168" s="17" t="e">
        <f>H114-'By Type'!#REF!</f>
        <v>#REF!</v>
      </c>
      <c r="I168" s="17" t="e">
        <f>I114-'By Type'!#REF!</f>
        <v>#REF!</v>
      </c>
      <c r="J168" s="17" t="e">
        <f>J114-'By Type'!#REF!</f>
        <v>#REF!</v>
      </c>
      <c r="K168" s="17" t="e">
        <f>K114-'By Type'!#REF!</f>
        <v>#REF!</v>
      </c>
      <c r="L168" s="17" t="e">
        <f>L114-'By Type'!#REF!</f>
        <v>#REF!</v>
      </c>
      <c r="M168" s="17" t="e">
        <f>M114-'By Type'!#REF!</f>
        <v>#REF!</v>
      </c>
      <c r="N168" s="17" t="e">
        <f>N114-'By Type'!#REF!</f>
        <v>#REF!</v>
      </c>
      <c r="O168" s="17">
        <f>O114-'By Type'!B21</f>
        <v>12</v>
      </c>
      <c r="P168" s="17">
        <f>P114-'By Type'!C21</f>
        <v>32</v>
      </c>
      <c r="Q168" s="17">
        <f>Q114-'By Type'!D21</f>
        <v>18</v>
      </c>
      <c r="R168" s="17">
        <f>R114-'By Type'!E21</f>
        <v>5</v>
      </c>
      <c r="S168" s="17">
        <f>S114-'By Type'!F21</f>
        <v>1</v>
      </c>
      <c r="T168" s="17">
        <f>T114-'By Type'!G21</f>
        <v>-4</v>
      </c>
      <c r="U168" s="17">
        <f>U114-'By Type'!H21</f>
        <v>5</v>
      </c>
      <c r="V168" s="17">
        <f>V114-'By Type'!I21</f>
        <v>2</v>
      </c>
      <c r="W168" s="17">
        <f>W114-'By Type'!J21</f>
        <v>-9</v>
      </c>
      <c r="X168" s="17"/>
    </row>
    <row r="169" spans="2:24" x14ac:dyDescent="0.2">
      <c r="B169" s="15">
        <v>5</v>
      </c>
      <c r="C169" s="15" t="s">
        <v>48</v>
      </c>
      <c r="D169" s="16" t="s">
        <v>55</v>
      </c>
      <c r="E169" s="15" t="s">
        <v>38</v>
      </c>
      <c r="F169" s="17" t="e">
        <f>F115-'By Type'!#REF!</f>
        <v>#REF!</v>
      </c>
      <c r="G169" s="17" t="e">
        <f>G115-'By Type'!#REF!</f>
        <v>#REF!</v>
      </c>
      <c r="H169" s="17" t="e">
        <f>H115-'By Type'!#REF!</f>
        <v>#REF!</v>
      </c>
      <c r="I169" s="17" t="e">
        <f>I115-'By Type'!#REF!</f>
        <v>#REF!</v>
      </c>
      <c r="J169" s="17" t="e">
        <f>J115-'By Type'!#REF!</f>
        <v>#REF!</v>
      </c>
      <c r="K169" s="17" t="e">
        <f>K115-'By Type'!#REF!</f>
        <v>#REF!</v>
      </c>
      <c r="L169" s="17" t="e">
        <f>L115-'By Type'!#REF!</f>
        <v>#REF!</v>
      </c>
      <c r="M169" s="17" t="e">
        <f>M115-'By Type'!#REF!</f>
        <v>#REF!</v>
      </c>
      <c r="N169" s="17" t="e">
        <f>N115-'By Type'!#REF!</f>
        <v>#REF!</v>
      </c>
      <c r="O169" s="17">
        <f>O115-'By Type'!B22</f>
        <v>0</v>
      </c>
      <c r="P169" s="17">
        <f>P115-'By Type'!C22</f>
        <v>1</v>
      </c>
      <c r="Q169" s="17">
        <f>Q115-'By Type'!D22</f>
        <v>7</v>
      </c>
      <c r="R169" s="17">
        <f>R115-'By Type'!E22</f>
        <v>6</v>
      </c>
      <c r="S169" s="17">
        <f>S115-'By Type'!F22</f>
        <v>-2</v>
      </c>
      <c r="T169" s="17">
        <f>T115-'By Type'!G22</f>
        <v>-3</v>
      </c>
      <c r="U169" s="17">
        <f>U115-'By Type'!H22</f>
        <v>-7</v>
      </c>
      <c r="V169" s="17">
        <f>V115-'By Type'!I22</f>
        <v>-7</v>
      </c>
      <c r="W169" s="17">
        <f>W115-'By Type'!J22</f>
        <v>-5</v>
      </c>
      <c r="X169" s="17"/>
    </row>
    <row r="170" spans="2:24" x14ac:dyDescent="0.2">
      <c r="B170" s="15">
        <v>5</v>
      </c>
      <c r="C170" s="15" t="s">
        <v>48</v>
      </c>
      <c r="D170" s="16" t="s">
        <v>56</v>
      </c>
      <c r="E170" s="15" t="s">
        <v>39</v>
      </c>
      <c r="F170" s="17" t="e">
        <f>F116-'By Type'!#REF!</f>
        <v>#REF!</v>
      </c>
      <c r="G170" s="17" t="e">
        <f>G116-'By Type'!#REF!</f>
        <v>#REF!</v>
      </c>
      <c r="H170" s="17" t="e">
        <f>H116-'By Type'!#REF!</f>
        <v>#REF!</v>
      </c>
      <c r="I170" s="17" t="e">
        <f>I116-'By Type'!#REF!</f>
        <v>#REF!</v>
      </c>
      <c r="J170" s="17" t="e">
        <f>J116-'By Type'!#REF!</f>
        <v>#REF!</v>
      </c>
      <c r="K170" s="17" t="e">
        <f>K116-'By Type'!#REF!</f>
        <v>#REF!</v>
      </c>
      <c r="L170" s="17" t="e">
        <f>L116-'By Type'!#REF!</f>
        <v>#REF!</v>
      </c>
      <c r="M170" s="17" t="e">
        <f>M116-'By Type'!#REF!</f>
        <v>#REF!</v>
      </c>
      <c r="N170" s="17" t="e">
        <f>N116-'By Type'!#REF!</f>
        <v>#REF!</v>
      </c>
      <c r="O170" s="17">
        <f>O116-'By Type'!B23</f>
        <v>1</v>
      </c>
      <c r="P170" s="17">
        <f>P116-'By Type'!C23</f>
        <v>2</v>
      </c>
      <c r="Q170" s="17">
        <f>Q116-'By Type'!D23</f>
        <v>-5</v>
      </c>
      <c r="R170" s="17">
        <f>R116-'By Type'!E23</f>
        <v>-3</v>
      </c>
      <c r="S170" s="17">
        <f>S116-'By Type'!F23</f>
        <v>2</v>
      </c>
      <c r="T170" s="17">
        <f>T116-'By Type'!G23</f>
        <v>-1</v>
      </c>
      <c r="U170" s="17">
        <f>U116-'By Type'!H23</f>
        <v>-3</v>
      </c>
      <c r="V170" s="17">
        <f>V116-'By Type'!I23</f>
        <v>0</v>
      </c>
      <c r="W170" s="17">
        <f>W116-'By Type'!J23</f>
        <v>9</v>
      </c>
      <c r="X170" s="17"/>
    </row>
    <row r="171" spans="2:24" x14ac:dyDescent="0.2">
      <c r="B171" s="15">
        <v>5</v>
      </c>
      <c r="C171" s="15" t="s">
        <v>48</v>
      </c>
      <c r="D171" s="16" t="s">
        <v>57</v>
      </c>
      <c r="E171" s="15" t="s">
        <v>40</v>
      </c>
      <c r="F171" s="17" t="e">
        <f>F117-'By Type'!#REF!</f>
        <v>#REF!</v>
      </c>
      <c r="G171" s="17" t="e">
        <f>G117-'By Type'!#REF!</f>
        <v>#REF!</v>
      </c>
      <c r="H171" s="17" t="e">
        <f>H117-'By Type'!#REF!</f>
        <v>#REF!</v>
      </c>
      <c r="I171" s="17" t="e">
        <f>I117-'By Type'!#REF!</f>
        <v>#REF!</v>
      </c>
      <c r="J171" s="17" t="e">
        <f>J117-'By Type'!#REF!</f>
        <v>#REF!</v>
      </c>
      <c r="K171" s="17" t="e">
        <f>K117-'By Type'!#REF!</f>
        <v>#REF!</v>
      </c>
      <c r="L171" s="17" t="e">
        <f>L117-'By Type'!#REF!</f>
        <v>#REF!</v>
      </c>
      <c r="M171" s="17" t="e">
        <f>M117-'By Type'!#REF!</f>
        <v>#REF!</v>
      </c>
      <c r="N171" s="17" t="e">
        <f>N117-'By Type'!#REF!</f>
        <v>#REF!</v>
      </c>
      <c r="O171" s="17">
        <f>O117-'By Type'!B24</f>
        <v>-5</v>
      </c>
      <c r="P171" s="17">
        <f>P117-'By Type'!C24</f>
        <v>-4</v>
      </c>
      <c r="Q171" s="17">
        <f>Q117-'By Type'!D24</f>
        <v>-2</v>
      </c>
      <c r="R171" s="17">
        <f>R117-'By Type'!E24</f>
        <v>-4</v>
      </c>
      <c r="S171" s="17">
        <f>S117-'By Type'!F24</f>
        <v>4</v>
      </c>
      <c r="T171" s="17">
        <f>T117-'By Type'!G24</f>
        <v>6</v>
      </c>
      <c r="U171" s="17">
        <f>U117-'By Type'!H24</f>
        <v>-3</v>
      </c>
      <c r="V171" s="17">
        <f>V117-'By Type'!I24</f>
        <v>0</v>
      </c>
      <c r="W171" s="17">
        <f>W117-'By Type'!J24</f>
        <v>0</v>
      </c>
      <c r="X171" s="17"/>
    </row>
    <row r="172" spans="2:24" x14ac:dyDescent="0.2">
      <c r="B172" s="15">
        <v>5</v>
      </c>
      <c r="C172" s="15" t="s">
        <v>48</v>
      </c>
      <c r="D172" s="16" t="s">
        <v>58</v>
      </c>
      <c r="E172" s="15" t="s">
        <v>41</v>
      </c>
      <c r="F172" s="17" t="e">
        <f>F118-'By Type'!#REF!</f>
        <v>#REF!</v>
      </c>
      <c r="G172" s="17" t="e">
        <f>G118-'By Type'!#REF!</f>
        <v>#REF!</v>
      </c>
      <c r="H172" s="17" t="e">
        <f>H118-'By Type'!#REF!</f>
        <v>#REF!</v>
      </c>
      <c r="I172" s="17" t="e">
        <f>I118-'By Type'!#REF!</f>
        <v>#REF!</v>
      </c>
      <c r="J172" s="17" t="e">
        <f>J118-'By Type'!#REF!</f>
        <v>#REF!</v>
      </c>
      <c r="K172" s="17" t="e">
        <f>K118-'By Type'!#REF!</f>
        <v>#REF!</v>
      </c>
      <c r="L172" s="17" t="e">
        <f>L118-'By Type'!#REF!</f>
        <v>#REF!</v>
      </c>
      <c r="M172" s="17" t="e">
        <f>M118-'By Type'!#REF!</f>
        <v>#REF!</v>
      </c>
      <c r="N172" s="17" t="e">
        <f>N118-'By Type'!#REF!</f>
        <v>#REF!</v>
      </c>
      <c r="O172" s="17">
        <f>O118-'By Type'!B25</f>
        <v>0</v>
      </c>
      <c r="P172" s="17">
        <f>P118-'By Type'!C25</f>
        <v>-3</v>
      </c>
      <c r="Q172" s="17">
        <f>Q118-'By Type'!D25</f>
        <v>3</v>
      </c>
      <c r="R172" s="17">
        <f>R118-'By Type'!E25</f>
        <v>2</v>
      </c>
      <c r="S172" s="17">
        <f>S118-'By Type'!F25</f>
        <v>0</v>
      </c>
      <c r="T172" s="17">
        <f>T118-'By Type'!G25</f>
        <v>3</v>
      </c>
      <c r="U172" s="17">
        <f>U118-'By Type'!H25</f>
        <v>3</v>
      </c>
      <c r="V172" s="17">
        <f>V118-'By Type'!I25</f>
        <v>0</v>
      </c>
      <c r="W172" s="17">
        <f>W118-'By Type'!J25</f>
        <v>-2</v>
      </c>
      <c r="X172" s="17"/>
    </row>
    <row r="173" spans="2:24" x14ac:dyDescent="0.2">
      <c r="B173" s="15">
        <v>5</v>
      </c>
      <c r="C173" s="15" t="s">
        <v>48</v>
      </c>
      <c r="D173" s="16" t="s">
        <v>59</v>
      </c>
      <c r="E173" s="15" t="s">
        <v>42</v>
      </c>
      <c r="F173" s="17" t="e">
        <f>F119-'By Type'!#REF!</f>
        <v>#REF!</v>
      </c>
      <c r="G173" s="17" t="e">
        <f>G119-'By Type'!#REF!</f>
        <v>#REF!</v>
      </c>
      <c r="H173" s="17" t="e">
        <f>H119-'By Type'!#REF!</f>
        <v>#REF!</v>
      </c>
      <c r="I173" s="17" t="e">
        <f>I119-'By Type'!#REF!</f>
        <v>#REF!</v>
      </c>
      <c r="J173" s="17" t="e">
        <f>J119-'By Type'!#REF!</f>
        <v>#REF!</v>
      </c>
      <c r="K173" s="17" t="e">
        <f>K119-'By Type'!#REF!</f>
        <v>#REF!</v>
      </c>
      <c r="L173" s="17" t="e">
        <f>L119-'By Type'!#REF!</f>
        <v>#REF!</v>
      </c>
      <c r="M173" s="17" t="e">
        <f>M119-'By Type'!#REF!</f>
        <v>#REF!</v>
      </c>
      <c r="N173" s="17" t="e">
        <f>N119-'By Type'!#REF!</f>
        <v>#REF!</v>
      </c>
      <c r="O173" s="17">
        <f>O119-'By Type'!B26</f>
        <v>2</v>
      </c>
      <c r="P173" s="17">
        <f>P119-'By Type'!C26</f>
        <v>-2</v>
      </c>
      <c r="Q173" s="17">
        <f>Q119-'By Type'!D26</f>
        <v>-2</v>
      </c>
      <c r="R173" s="17">
        <f>R119-'By Type'!E26</f>
        <v>0</v>
      </c>
      <c r="S173" s="17">
        <f>S119-'By Type'!F26</f>
        <v>1</v>
      </c>
      <c r="T173" s="17">
        <f>T119-'By Type'!G26</f>
        <v>1</v>
      </c>
      <c r="U173" s="17">
        <f>U119-'By Type'!H26</f>
        <v>2</v>
      </c>
      <c r="V173" s="17">
        <f>V119-'By Type'!I26</f>
        <v>3</v>
      </c>
      <c r="W173" s="17">
        <f>W119-'By Type'!J26</f>
        <v>0</v>
      </c>
      <c r="X173" s="17"/>
    </row>
    <row r="174" spans="2:24" x14ac:dyDescent="0.2">
      <c r="B174" s="15">
        <v>5</v>
      </c>
      <c r="C174" s="15" t="s">
        <v>48</v>
      </c>
      <c r="D174" s="16" t="s">
        <v>60</v>
      </c>
      <c r="E174" s="15" t="s">
        <v>43</v>
      </c>
      <c r="F174" s="17" t="e">
        <f>F120-'By Type'!#REF!</f>
        <v>#REF!</v>
      </c>
      <c r="G174" s="17" t="e">
        <f>G120-'By Type'!#REF!</f>
        <v>#REF!</v>
      </c>
      <c r="H174" s="17" t="e">
        <f>H120-'By Type'!#REF!</f>
        <v>#REF!</v>
      </c>
      <c r="I174" s="17" t="e">
        <f>I120-'By Type'!#REF!</f>
        <v>#REF!</v>
      </c>
      <c r="J174" s="17" t="e">
        <f>J120-'By Type'!#REF!</f>
        <v>#REF!</v>
      </c>
      <c r="K174" s="17" t="e">
        <f>K120-'By Type'!#REF!</f>
        <v>#REF!</v>
      </c>
      <c r="L174" s="17" t="e">
        <f>L120-'By Type'!#REF!</f>
        <v>#REF!</v>
      </c>
      <c r="M174" s="17" t="e">
        <f>M120-'By Type'!#REF!</f>
        <v>#REF!</v>
      </c>
      <c r="N174" s="17" t="e">
        <f>N120-'By Type'!#REF!</f>
        <v>#REF!</v>
      </c>
      <c r="O174" s="17">
        <f>O120-'By Type'!B27</f>
        <v>17</v>
      </c>
      <c r="P174" s="17">
        <f>P120-'By Type'!C27</f>
        <v>4</v>
      </c>
      <c r="Q174" s="17">
        <f>Q120-'By Type'!D27</f>
        <v>5</v>
      </c>
      <c r="R174" s="17">
        <f>R120-'By Type'!E27</f>
        <v>-5</v>
      </c>
      <c r="S174" s="17">
        <f>S120-'By Type'!F27</f>
        <v>-15</v>
      </c>
      <c r="T174" s="17">
        <f>T120-'By Type'!G27</f>
        <v>-8</v>
      </c>
      <c r="U174" s="17">
        <f>U120-'By Type'!H27</f>
        <v>-1</v>
      </c>
      <c r="V174" s="17">
        <f>V120-'By Type'!I27</f>
        <v>-2</v>
      </c>
      <c r="W174" s="17">
        <f>W120-'By Type'!J27</f>
        <v>-5</v>
      </c>
      <c r="X174" s="17"/>
    </row>
    <row r="175" spans="2:24" x14ac:dyDescent="0.2">
      <c r="B175" s="15">
        <v>5</v>
      </c>
      <c r="C175" s="15" t="s">
        <v>48</v>
      </c>
      <c r="D175" s="16" t="s">
        <v>61</v>
      </c>
      <c r="E175" s="15" t="s">
        <v>44</v>
      </c>
      <c r="F175" s="17" t="e">
        <f>F121-'By Type'!#REF!</f>
        <v>#REF!</v>
      </c>
      <c r="G175" s="17" t="e">
        <f>G121-'By Type'!#REF!</f>
        <v>#REF!</v>
      </c>
      <c r="H175" s="17" t="e">
        <f>H121-'By Type'!#REF!</f>
        <v>#REF!</v>
      </c>
      <c r="I175" s="17" t="e">
        <f>I121-'By Type'!#REF!</f>
        <v>#REF!</v>
      </c>
      <c r="J175" s="17" t="e">
        <f>J121-'By Type'!#REF!</f>
        <v>#REF!</v>
      </c>
      <c r="K175" s="17" t="e">
        <f>K121-'By Type'!#REF!</f>
        <v>#REF!</v>
      </c>
      <c r="L175" s="17" t="e">
        <f>L121-'By Type'!#REF!</f>
        <v>#REF!</v>
      </c>
      <c r="M175" s="17" t="e">
        <f>M121-'By Type'!#REF!</f>
        <v>#REF!</v>
      </c>
      <c r="N175" s="17" t="e">
        <f>N121-'By Type'!#REF!</f>
        <v>#REF!</v>
      </c>
      <c r="O175" s="17">
        <f>O121-'By Type'!B28</f>
        <v>2</v>
      </c>
      <c r="P175" s="17">
        <f>P121-'By Type'!C28</f>
        <v>-1</v>
      </c>
      <c r="Q175" s="17">
        <f>Q121-'By Type'!D28</f>
        <v>-2</v>
      </c>
      <c r="R175" s="17">
        <f>R121-'By Type'!E28</f>
        <v>-2</v>
      </c>
      <c r="S175" s="17">
        <f>S121-'By Type'!F28</f>
        <v>-1</v>
      </c>
      <c r="T175" s="17">
        <f>T121-'By Type'!G28</f>
        <v>2</v>
      </c>
      <c r="U175" s="17">
        <f>U121-'By Type'!H28</f>
        <v>-1</v>
      </c>
      <c r="V175" s="17">
        <f>V121-'By Type'!I28</f>
        <v>-3</v>
      </c>
      <c r="W175" s="17">
        <f>W121-'By Type'!J28</f>
        <v>-3</v>
      </c>
      <c r="X175" s="17"/>
    </row>
    <row r="176" spans="2:24" x14ac:dyDescent="0.2">
      <c r="B176" s="15">
        <v>5</v>
      </c>
      <c r="C176" s="15" t="s">
        <v>48</v>
      </c>
      <c r="D176" s="16" t="s">
        <v>62</v>
      </c>
      <c r="E176" s="15" t="s">
        <v>45</v>
      </c>
      <c r="F176" s="17" t="e">
        <f>F122-'By Type'!#REF!</f>
        <v>#REF!</v>
      </c>
      <c r="G176" s="17" t="e">
        <f>G122-'By Type'!#REF!</f>
        <v>#REF!</v>
      </c>
      <c r="H176" s="17" t="e">
        <f>H122-'By Type'!#REF!</f>
        <v>#REF!</v>
      </c>
      <c r="I176" s="17" t="e">
        <f>I122-'By Type'!#REF!</f>
        <v>#REF!</v>
      </c>
      <c r="J176" s="17" t="e">
        <f>J122-'By Type'!#REF!</f>
        <v>#REF!</v>
      </c>
      <c r="K176" s="17" t="e">
        <f>K122-'By Type'!#REF!</f>
        <v>#REF!</v>
      </c>
      <c r="L176" s="17" t="e">
        <f>L122-'By Type'!#REF!</f>
        <v>#REF!</v>
      </c>
      <c r="M176" s="17" t="e">
        <f>M122-'By Type'!#REF!</f>
        <v>#REF!</v>
      </c>
      <c r="N176" s="17" t="e">
        <f>N122-'By Type'!#REF!</f>
        <v>#REF!</v>
      </c>
      <c r="O176" s="17">
        <f>O122-'By Type'!B29</f>
        <v>-2</v>
      </c>
      <c r="P176" s="17">
        <f>P122-'By Type'!C29</f>
        <v>-2</v>
      </c>
      <c r="Q176" s="17">
        <f>Q122-'By Type'!D29</f>
        <v>1</v>
      </c>
      <c r="R176" s="17">
        <f>R122-'By Type'!E29</f>
        <v>2</v>
      </c>
      <c r="S176" s="17">
        <f>S122-'By Type'!F29</f>
        <v>4</v>
      </c>
      <c r="T176" s="17">
        <f>T122-'By Type'!G29</f>
        <v>3</v>
      </c>
      <c r="U176" s="17">
        <f>U122-'By Type'!H29</f>
        <v>1</v>
      </c>
      <c r="V176" s="17">
        <f>V122-'By Type'!I29</f>
        <v>0</v>
      </c>
      <c r="W176" s="17">
        <f>W122-'By Type'!J29</f>
        <v>-2</v>
      </c>
      <c r="X176" s="17"/>
    </row>
    <row r="177" spans="2:24" x14ac:dyDescent="0.2">
      <c r="B177" s="15">
        <v>5</v>
      </c>
      <c r="C177" s="15" t="s">
        <v>48</v>
      </c>
      <c r="D177" s="16" t="s">
        <v>63</v>
      </c>
      <c r="E177" s="15" t="s">
        <v>46</v>
      </c>
      <c r="F177" s="17" t="e">
        <f>F123-'By Type'!#REF!</f>
        <v>#REF!</v>
      </c>
      <c r="G177" s="17" t="e">
        <f>G123-'By Type'!#REF!</f>
        <v>#REF!</v>
      </c>
      <c r="H177" s="17" t="e">
        <f>H123-'By Type'!#REF!</f>
        <v>#REF!</v>
      </c>
      <c r="I177" s="17" t="e">
        <f>I123-'By Type'!#REF!</f>
        <v>#REF!</v>
      </c>
      <c r="J177" s="17" t="e">
        <f>J123-'By Type'!#REF!</f>
        <v>#REF!</v>
      </c>
      <c r="K177" s="17" t="e">
        <f>K123-'By Type'!#REF!</f>
        <v>#REF!</v>
      </c>
      <c r="L177" s="17" t="e">
        <f>L123-'By Type'!#REF!</f>
        <v>#REF!</v>
      </c>
      <c r="M177" s="17" t="e">
        <f>M123-'By Type'!#REF!</f>
        <v>#REF!</v>
      </c>
      <c r="N177" s="17" t="e">
        <f>N123-'By Type'!#REF!</f>
        <v>#REF!</v>
      </c>
      <c r="O177" s="17">
        <f>O123-'By Type'!B30</f>
        <v>-2</v>
      </c>
      <c r="P177" s="17">
        <f>P123-'By Type'!C30</f>
        <v>2</v>
      </c>
      <c r="Q177" s="17">
        <f>Q123-'By Type'!D30</f>
        <v>2</v>
      </c>
      <c r="R177" s="17">
        <f>R123-'By Type'!E30</f>
        <v>3</v>
      </c>
      <c r="S177" s="17">
        <f>S123-'By Type'!F30</f>
        <v>1</v>
      </c>
      <c r="T177" s="17">
        <f>T123-'By Type'!G30</f>
        <v>4</v>
      </c>
      <c r="U177" s="17">
        <f>U123-'By Type'!H30</f>
        <v>4</v>
      </c>
      <c r="V177" s="17">
        <f>V123-'By Type'!I30</f>
        <v>-3</v>
      </c>
      <c r="W177" s="17">
        <f>W123-'By Type'!J30</f>
        <v>-6</v>
      </c>
      <c r="X177" s="17"/>
    </row>
    <row r="178" spans="2:24" x14ac:dyDescent="0.2">
      <c r="B178" s="15">
        <v>5</v>
      </c>
      <c r="C178" s="21" t="s">
        <v>48</v>
      </c>
      <c r="D178" s="22" t="s">
        <v>64</v>
      </c>
      <c r="E178" s="21" t="s">
        <v>47</v>
      </c>
      <c r="F178" s="24" t="e">
        <f>F124-'By Type'!#REF!</f>
        <v>#REF!</v>
      </c>
      <c r="G178" s="24" t="e">
        <f>G124-'By Type'!#REF!</f>
        <v>#REF!</v>
      </c>
      <c r="H178" s="24" t="e">
        <f>H124-'By Type'!#REF!</f>
        <v>#REF!</v>
      </c>
      <c r="I178" s="24" t="e">
        <f>I124-'By Type'!#REF!</f>
        <v>#REF!</v>
      </c>
      <c r="J178" s="24" t="e">
        <f>J124-'By Type'!#REF!</f>
        <v>#REF!</v>
      </c>
      <c r="K178" s="24" t="e">
        <f>K124-'By Type'!#REF!</f>
        <v>#REF!</v>
      </c>
      <c r="L178" s="24" t="e">
        <f>L124-'By Type'!#REF!</f>
        <v>#REF!</v>
      </c>
      <c r="M178" s="24" t="e">
        <f>M124-'By Type'!#REF!</f>
        <v>#REF!</v>
      </c>
      <c r="N178" s="24" t="e">
        <f>N124-'By Type'!#REF!</f>
        <v>#REF!</v>
      </c>
      <c r="O178" s="24">
        <f>O124-'By Type'!B31</f>
        <v>2</v>
      </c>
      <c r="P178" s="24">
        <f>P124-'By Type'!C31</f>
        <v>-1</v>
      </c>
      <c r="Q178" s="24">
        <f>Q124-'By Type'!D31</f>
        <v>0</v>
      </c>
      <c r="R178" s="24">
        <f>R124-'By Type'!E31</f>
        <v>2</v>
      </c>
      <c r="S178" s="24">
        <f>S124-'By Type'!F31</f>
        <v>4</v>
      </c>
      <c r="T178" s="24">
        <f>T124-'By Type'!G31</f>
        <v>2</v>
      </c>
      <c r="U178" s="24">
        <f>U124-'By Type'!H31</f>
        <v>-2</v>
      </c>
      <c r="V178" s="24">
        <f>V124-'By Type'!I31</f>
        <v>1</v>
      </c>
      <c r="W178" s="24">
        <f>W124-'By Type'!J31</f>
        <v>-1</v>
      </c>
      <c r="X178" s="17"/>
    </row>
    <row r="179" spans="2:24" x14ac:dyDescent="0.2">
      <c r="B179" s="15">
        <v>6</v>
      </c>
      <c r="C179" s="15" t="s">
        <v>49</v>
      </c>
      <c r="D179" s="16" t="s">
        <v>54</v>
      </c>
      <c r="E179" s="15" t="s">
        <v>37</v>
      </c>
      <c r="F179" s="17" t="e">
        <f>F125-'By Type'!#REF!</f>
        <v>#REF!</v>
      </c>
      <c r="G179" s="17" t="e">
        <f>G125-'By Type'!#REF!</f>
        <v>#REF!</v>
      </c>
      <c r="H179" s="17" t="e">
        <f>H125-'By Type'!#REF!</f>
        <v>#REF!</v>
      </c>
      <c r="I179" s="17" t="e">
        <f>I125-'By Type'!#REF!</f>
        <v>#REF!</v>
      </c>
      <c r="J179" s="17" t="e">
        <f>J125-'By Type'!#REF!</f>
        <v>#REF!</v>
      </c>
      <c r="K179" s="17" t="e">
        <f>K125-'By Type'!#REF!</f>
        <v>#REF!</v>
      </c>
      <c r="L179" s="17" t="e">
        <f>L125-'By Type'!#REF!</f>
        <v>#REF!</v>
      </c>
      <c r="M179" s="17" t="e">
        <f>M125-'By Type'!#REF!</f>
        <v>#REF!</v>
      </c>
      <c r="N179" s="17" t="e">
        <f>N125-'By Type'!#REF!</f>
        <v>#REF!</v>
      </c>
      <c r="O179" s="17">
        <f>O125-'By Type'!B51</f>
        <v>1</v>
      </c>
      <c r="P179" s="17">
        <f>P125-'By Type'!C51</f>
        <v>-1</v>
      </c>
      <c r="Q179" s="17">
        <f>Q125-'By Type'!D51</f>
        <v>1</v>
      </c>
      <c r="R179" s="17">
        <f>R125-'By Type'!E51</f>
        <v>1</v>
      </c>
      <c r="S179" s="17">
        <f>S125-'By Type'!F51</f>
        <v>2</v>
      </c>
      <c r="T179" s="17">
        <f>T125-'By Type'!G51</f>
        <v>1</v>
      </c>
      <c r="U179" s="17">
        <f>U125-'By Type'!H51</f>
        <v>-1</v>
      </c>
      <c r="V179" s="17">
        <f>V125-'By Type'!I51</f>
        <v>-1</v>
      </c>
      <c r="W179" s="17">
        <f>W125-'By Type'!J51</f>
        <v>-6</v>
      </c>
      <c r="X179" s="17"/>
    </row>
    <row r="180" spans="2:24" x14ac:dyDescent="0.2">
      <c r="B180" s="15">
        <v>6</v>
      </c>
      <c r="C180" s="15" t="s">
        <v>49</v>
      </c>
      <c r="D180" s="16" t="s">
        <v>55</v>
      </c>
      <c r="E180" s="15" t="s">
        <v>38</v>
      </c>
      <c r="F180" s="17" t="e">
        <f>F126-'By Type'!#REF!</f>
        <v>#REF!</v>
      </c>
      <c r="G180" s="17" t="e">
        <f>G126-'By Type'!#REF!</f>
        <v>#REF!</v>
      </c>
      <c r="H180" s="17" t="e">
        <f>H126-'By Type'!#REF!</f>
        <v>#REF!</v>
      </c>
      <c r="I180" s="17" t="e">
        <f>I126-'By Type'!#REF!</f>
        <v>#REF!</v>
      </c>
      <c r="J180" s="17" t="e">
        <f>J126-'By Type'!#REF!</f>
        <v>#REF!</v>
      </c>
      <c r="K180" s="17" t="e">
        <f>K126-'By Type'!#REF!</f>
        <v>#REF!</v>
      </c>
      <c r="L180" s="17" t="e">
        <f>L126-'By Type'!#REF!</f>
        <v>#REF!</v>
      </c>
      <c r="M180" s="17" t="e">
        <f>M126-'By Type'!#REF!</f>
        <v>#REF!</v>
      </c>
      <c r="N180" s="17" t="e">
        <f>N126-'By Type'!#REF!</f>
        <v>#REF!</v>
      </c>
      <c r="O180" s="17">
        <f>O126-'By Type'!B52</f>
        <v>0</v>
      </c>
      <c r="P180" s="17">
        <f>P126-'By Type'!C52</f>
        <v>-1</v>
      </c>
      <c r="Q180" s="17">
        <f>Q126-'By Type'!D52</f>
        <v>0</v>
      </c>
      <c r="R180" s="17">
        <f>R126-'By Type'!E52</f>
        <v>1</v>
      </c>
      <c r="S180" s="17">
        <f>S126-'By Type'!F52</f>
        <v>0</v>
      </c>
      <c r="T180" s="17">
        <f>T126-'By Type'!G52</f>
        <v>0</v>
      </c>
      <c r="U180" s="17">
        <f>U126-'By Type'!H52</f>
        <v>0</v>
      </c>
      <c r="V180" s="17">
        <f>V126-'By Type'!I52</f>
        <v>0</v>
      </c>
      <c r="W180" s="17">
        <f>W126-'By Type'!J52</f>
        <v>-2</v>
      </c>
      <c r="X180" s="17"/>
    </row>
    <row r="181" spans="2:24" x14ac:dyDescent="0.2">
      <c r="B181" s="15">
        <v>6</v>
      </c>
      <c r="C181" s="15" t="s">
        <v>49</v>
      </c>
      <c r="D181" s="16" t="s">
        <v>56</v>
      </c>
      <c r="E181" s="15" t="s">
        <v>39</v>
      </c>
      <c r="F181" s="17" t="e">
        <f>F127-'By Type'!#REF!</f>
        <v>#REF!</v>
      </c>
      <c r="G181" s="17" t="e">
        <f>G127-'By Type'!#REF!</f>
        <v>#REF!</v>
      </c>
      <c r="H181" s="17" t="e">
        <f>H127-'By Type'!#REF!</f>
        <v>#REF!</v>
      </c>
      <c r="I181" s="17" t="e">
        <f>I127-'By Type'!#REF!</f>
        <v>#REF!</v>
      </c>
      <c r="J181" s="17" t="e">
        <f>J127-'By Type'!#REF!</f>
        <v>#REF!</v>
      </c>
      <c r="K181" s="17" t="e">
        <f>K127-'By Type'!#REF!</f>
        <v>#REF!</v>
      </c>
      <c r="L181" s="17" t="e">
        <f>L127-'By Type'!#REF!</f>
        <v>#REF!</v>
      </c>
      <c r="M181" s="17" t="e">
        <f>M127-'By Type'!#REF!</f>
        <v>#REF!</v>
      </c>
      <c r="N181" s="17" t="e">
        <f>N127-'By Type'!#REF!</f>
        <v>#REF!</v>
      </c>
      <c r="O181" s="17">
        <f>O127-'By Type'!B53</f>
        <v>-2</v>
      </c>
      <c r="P181" s="17">
        <f>P127-'By Type'!C53</f>
        <v>-8</v>
      </c>
      <c r="Q181" s="17">
        <f>Q127-'By Type'!D53</f>
        <v>-5</v>
      </c>
      <c r="R181" s="17">
        <f>R127-'By Type'!E53</f>
        <v>-3</v>
      </c>
      <c r="S181" s="17">
        <f>S127-'By Type'!F53</f>
        <v>2</v>
      </c>
      <c r="T181" s="17">
        <f>T127-'By Type'!G53</f>
        <v>5</v>
      </c>
      <c r="U181" s="17">
        <f>U127-'By Type'!H53</f>
        <v>2</v>
      </c>
      <c r="V181" s="17">
        <f>V127-'By Type'!I53</f>
        <v>-14</v>
      </c>
      <c r="W181" s="17">
        <f>W127-'By Type'!J53</f>
        <v>-15</v>
      </c>
      <c r="X181" s="17"/>
    </row>
    <row r="182" spans="2:24" x14ac:dyDescent="0.2">
      <c r="B182" s="15">
        <v>6</v>
      </c>
      <c r="C182" s="15" t="s">
        <v>49</v>
      </c>
      <c r="D182" s="16" t="s">
        <v>57</v>
      </c>
      <c r="E182" s="15" t="s">
        <v>40</v>
      </c>
      <c r="F182" s="17" t="e">
        <f>F128-'By Type'!#REF!</f>
        <v>#REF!</v>
      </c>
      <c r="G182" s="17" t="e">
        <f>G128-'By Type'!#REF!</f>
        <v>#REF!</v>
      </c>
      <c r="H182" s="17" t="e">
        <f>H128-'By Type'!#REF!</f>
        <v>#REF!</v>
      </c>
      <c r="I182" s="17" t="e">
        <f>I128-'By Type'!#REF!</f>
        <v>#REF!</v>
      </c>
      <c r="J182" s="17" t="e">
        <f>J128-'By Type'!#REF!</f>
        <v>#REF!</v>
      </c>
      <c r="K182" s="17" t="e">
        <f>K128-'By Type'!#REF!</f>
        <v>#REF!</v>
      </c>
      <c r="L182" s="17" t="e">
        <f>L128-'By Type'!#REF!</f>
        <v>#REF!</v>
      </c>
      <c r="M182" s="17" t="e">
        <f>M128-'By Type'!#REF!</f>
        <v>#REF!</v>
      </c>
      <c r="N182" s="17" t="e">
        <f>N128-'By Type'!#REF!</f>
        <v>#REF!</v>
      </c>
      <c r="O182" s="17">
        <f>O128-'By Type'!B54</f>
        <v>-1</v>
      </c>
      <c r="P182" s="17">
        <f>P128-'By Type'!C54</f>
        <v>-4</v>
      </c>
      <c r="Q182" s="17">
        <f>Q128-'By Type'!D54</f>
        <v>-2</v>
      </c>
      <c r="R182" s="17">
        <f>R128-'By Type'!E54</f>
        <v>1</v>
      </c>
      <c r="S182" s="17">
        <f>S128-'By Type'!F54</f>
        <v>1</v>
      </c>
      <c r="T182" s="17">
        <f>T128-'By Type'!G54</f>
        <v>0</v>
      </c>
      <c r="U182" s="17">
        <f>U128-'By Type'!H54</f>
        <v>-2</v>
      </c>
      <c r="V182" s="17">
        <f>V128-'By Type'!I54</f>
        <v>-4</v>
      </c>
      <c r="W182" s="17">
        <f>W128-'By Type'!J54</f>
        <v>-5</v>
      </c>
      <c r="X182" s="17"/>
    </row>
    <row r="183" spans="2:24" x14ac:dyDescent="0.2">
      <c r="B183" s="15">
        <v>6</v>
      </c>
      <c r="C183" s="15" t="s">
        <v>49</v>
      </c>
      <c r="D183" s="16" t="s">
        <v>58</v>
      </c>
      <c r="E183" s="15" t="s">
        <v>41</v>
      </c>
      <c r="F183" s="17" t="e">
        <f>F129-'By Type'!#REF!</f>
        <v>#REF!</v>
      </c>
      <c r="G183" s="17" t="e">
        <f>G129-'By Type'!#REF!</f>
        <v>#REF!</v>
      </c>
      <c r="H183" s="17" t="e">
        <f>H129-'By Type'!#REF!</f>
        <v>#REF!</v>
      </c>
      <c r="I183" s="17" t="e">
        <f>I129-'By Type'!#REF!</f>
        <v>#REF!</v>
      </c>
      <c r="J183" s="17" t="e">
        <f>J129-'By Type'!#REF!</f>
        <v>#REF!</v>
      </c>
      <c r="K183" s="17" t="e">
        <f>K129-'By Type'!#REF!</f>
        <v>#REF!</v>
      </c>
      <c r="L183" s="17" t="e">
        <f>L129-'By Type'!#REF!</f>
        <v>#REF!</v>
      </c>
      <c r="M183" s="17" t="e">
        <f>M129-'By Type'!#REF!</f>
        <v>#REF!</v>
      </c>
      <c r="N183" s="17" t="e">
        <f>N129-'By Type'!#REF!</f>
        <v>#REF!</v>
      </c>
      <c r="O183" s="17">
        <f>O129-'By Type'!B55</f>
        <v>1</v>
      </c>
      <c r="P183" s="17">
        <f>P129-'By Type'!C55</f>
        <v>0</v>
      </c>
      <c r="Q183" s="17">
        <f>Q129-'By Type'!D55</f>
        <v>0</v>
      </c>
      <c r="R183" s="17">
        <f>R129-'By Type'!E55</f>
        <v>0</v>
      </c>
      <c r="S183" s="17">
        <f>S129-'By Type'!F55</f>
        <v>0</v>
      </c>
      <c r="T183" s="17">
        <f>T129-'By Type'!G55</f>
        <v>0</v>
      </c>
      <c r="U183" s="17">
        <f>U129-'By Type'!H55</f>
        <v>0</v>
      </c>
      <c r="V183" s="17">
        <f>V129-'By Type'!I55</f>
        <v>0</v>
      </c>
      <c r="W183" s="17">
        <f>W129-'By Type'!J55</f>
        <v>0</v>
      </c>
      <c r="X183" s="17"/>
    </row>
    <row r="184" spans="2:24" x14ac:dyDescent="0.2">
      <c r="B184" s="15">
        <v>6</v>
      </c>
      <c r="C184" s="15" t="s">
        <v>49</v>
      </c>
      <c r="D184" s="16" t="s">
        <v>59</v>
      </c>
      <c r="E184" s="15" t="s">
        <v>42</v>
      </c>
      <c r="F184" s="17" t="e">
        <f>F130-'By Type'!#REF!</f>
        <v>#REF!</v>
      </c>
      <c r="G184" s="17" t="e">
        <f>G130-'By Type'!#REF!</f>
        <v>#REF!</v>
      </c>
      <c r="H184" s="17" t="e">
        <f>H130-'By Type'!#REF!</f>
        <v>#REF!</v>
      </c>
      <c r="I184" s="17" t="e">
        <f>I130-'By Type'!#REF!</f>
        <v>#REF!</v>
      </c>
      <c r="J184" s="17" t="e">
        <f>J130-'By Type'!#REF!</f>
        <v>#REF!</v>
      </c>
      <c r="K184" s="17" t="e">
        <f>K130-'By Type'!#REF!</f>
        <v>#REF!</v>
      </c>
      <c r="L184" s="17" t="e">
        <f>L130-'By Type'!#REF!</f>
        <v>#REF!</v>
      </c>
      <c r="M184" s="17" t="e">
        <f>M130-'By Type'!#REF!</f>
        <v>#REF!</v>
      </c>
      <c r="N184" s="17" t="e">
        <f>N130-'By Type'!#REF!</f>
        <v>#REF!</v>
      </c>
      <c r="O184" s="17">
        <f>O130-'By Type'!B56</f>
        <v>1</v>
      </c>
      <c r="P184" s="17">
        <f>P130-'By Type'!C56</f>
        <v>-1</v>
      </c>
      <c r="Q184" s="17">
        <f>Q130-'By Type'!D56</f>
        <v>-2</v>
      </c>
      <c r="R184" s="17">
        <f>R130-'By Type'!E56</f>
        <v>0</v>
      </c>
      <c r="S184" s="17">
        <f>S130-'By Type'!F56</f>
        <v>0</v>
      </c>
      <c r="T184" s="17">
        <f>T130-'By Type'!G56</f>
        <v>-1</v>
      </c>
      <c r="U184" s="17">
        <f>U130-'By Type'!H56</f>
        <v>0</v>
      </c>
      <c r="V184" s="17">
        <f>V130-'By Type'!I56</f>
        <v>0</v>
      </c>
      <c r="W184" s="17">
        <f>W130-'By Type'!J56</f>
        <v>-1</v>
      </c>
      <c r="X184" s="17"/>
    </row>
    <row r="185" spans="2:24" x14ac:dyDescent="0.2">
      <c r="B185" s="15">
        <v>6</v>
      </c>
      <c r="C185" s="15" t="s">
        <v>49</v>
      </c>
      <c r="D185" s="16" t="s">
        <v>60</v>
      </c>
      <c r="E185" s="15" t="s">
        <v>43</v>
      </c>
      <c r="F185" s="17" t="e">
        <f>F131-'By Type'!#REF!</f>
        <v>#REF!</v>
      </c>
      <c r="G185" s="17" t="e">
        <f>G131-'By Type'!#REF!</f>
        <v>#REF!</v>
      </c>
      <c r="H185" s="17" t="e">
        <f>H131-'By Type'!#REF!</f>
        <v>#REF!</v>
      </c>
      <c r="I185" s="17" t="e">
        <f>I131-'By Type'!#REF!</f>
        <v>#REF!</v>
      </c>
      <c r="J185" s="17" t="e">
        <f>J131-'By Type'!#REF!</f>
        <v>#REF!</v>
      </c>
      <c r="K185" s="17" t="e">
        <f>K131-'By Type'!#REF!</f>
        <v>#REF!</v>
      </c>
      <c r="L185" s="17" t="e">
        <f>L131-'By Type'!#REF!</f>
        <v>#REF!</v>
      </c>
      <c r="M185" s="17" t="e">
        <f>M131-'By Type'!#REF!</f>
        <v>#REF!</v>
      </c>
      <c r="N185" s="17" t="e">
        <f>N131-'By Type'!#REF!</f>
        <v>#REF!</v>
      </c>
      <c r="O185" s="17">
        <f>O131-'By Type'!B57</f>
        <v>-106</v>
      </c>
      <c r="P185" s="17">
        <f>P131-'By Type'!C57</f>
        <v>-85</v>
      </c>
      <c r="Q185" s="17">
        <f>Q131-'By Type'!D57</f>
        <v>-90</v>
      </c>
      <c r="R185" s="17">
        <f>R131-'By Type'!E57</f>
        <v>-88</v>
      </c>
      <c r="S185" s="17">
        <f>S131-'By Type'!F57</f>
        <v>-72</v>
      </c>
      <c r="T185" s="17">
        <f>T131-'By Type'!G57</f>
        <v>-63</v>
      </c>
      <c r="U185" s="17">
        <f>U131-'By Type'!H57</f>
        <v>-58</v>
      </c>
      <c r="V185" s="17">
        <f>V131-'By Type'!I57</f>
        <v>-66</v>
      </c>
      <c r="W185" s="17">
        <f>W131-'By Type'!J57</f>
        <v>-33</v>
      </c>
      <c r="X185" s="17"/>
    </row>
    <row r="186" spans="2:24" x14ac:dyDescent="0.2">
      <c r="B186" s="15">
        <v>6</v>
      </c>
      <c r="C186" s="15" t="s">
        <v>49</v>
      </c>
      <c r="D186" s="16" t="s">
        <v>61</v>
      </c>
      <c r="E186" s="15" t="s">
        <v>44</v>
      </c>
      <c r="F186" s="17" t="e">
        <f>F132-'By Type'!#REF!</f>
        <v>#REF!</v>
      </c>
      <c r="G186" s="17" t="e">
        <f>G132-'By Type'!#REF!</f>
        <v>#REF!</v>
      </c>
      <c r="H186" s="17" t="e">
        <f>H132-'By Type'!#REF!</f>
        <v>#REF!</v>
      </c>
      <c r="I186" s="17" t="e">
        <f>I132-'By Type'!#REF!</f>
        <v>#REF!</v>
      </c>
      <c r="J186" s="17" t="e">
        <f>J132-'By Type'!#REF!</f>
        <v>#REF!</v>
      </c>
      <c r="K186" s="17" t="e">
        <f>K132-'By Type'!#REF!</f>
        <v>#REF!</v>
      </c>
      <c r="L186" s="17" t="e">
        <f>L132-'By Type'!#REF!</f>
        <v>#REF!</v>
      </c>
      <c r="M186" s="17" t="e">
        <f>M132-'By Type'!#REF!</f>
        <v>#REF!</v>
      </c>
      <c r="N186" s="17" t="e">
        <f>N132-'By Type'!#REF!</f>
        <v>#REF!</v>
      </c>
      <c r="O186" s="17">
        <f>O132-'By Type'!B58</f>
        <v>-2</v>
      </c>
      <c r="P186" s="17">
        <f>P132-'By Type'!C58</f>
        <v>-3</v>
      </c>
      <c r="Q186" s="17">
        <f>Q132-'By Type'!D58</f>
        <v>-2</v>
      </c>
      <c r="R186" s="17">
        <f>R132-'By Type'!E58</f>
        <v>-6</v>
      </c>
      <c r="S186" s="17">
        <f>S132-'By Type'!F58</f>
        <v>-5</v>
      </c>
      <c r="T186" s="17">
        <f>T132-'By Type'!G58</f>
        <v>-2</v>
      </c>
      <c r="U186" s="17">
        <f>U132-'By Type'!H58</f>
        <v>2</v>
      </c>
      <c r="V186" s="17">
        <f>V132-'By Type'!I58</f>
        <v>3</v>
      </c>
      <c r="W186" s="17">
        <f>W132-'By Type'!J58</f>
        <v>0</v>
      </c>
      <c r="X186" s="17"/>
    </row>
    <row r="187" spans="2:24" x14ac:dyDescent="0.2">
      <c r="B187" s="15">
        <v>6</v>
      </c>
      <c r="C187" s="15" t="s">
        <v>49</v>
      </c>
      <c r="D187" s="16" t="s">
        <v>62</v>
      </c>
      <c r="E187" s="15" t="s">
        <v>45</v>
      </c>
      <c r="F187" s="17" t="e">
        <f>F133-'By Type'!#REF!</f>
        <v>#REF!</v>
      </c>
      <c r="G187" s="17" t="e">
        <f>G133-'By Type'!#REF!</f>
        <v>#REF!</v>
      </c>
      <c r="H187" s="17" t="e">
        <f>H133-'By Type'!#REF!</f>
        <v>#REF!</v>
      </c>
      <c r="I187" s="17" t="e">
        <f>I133-'By Type'!#REF!</f>
        <v>#REF!</v>
      </c>
      <c r="J187" s="17" t="e">
        <f>J133-'By Type'!#REF!</f>
        <v>#REF!</v>
      </c>
      <c r="K187" s="17" t="e">
        <f>K133-'By Type'!#REF!</f>
        <v>#REF!</v>
      </c>
      <c r="L187" s="17" t="e">
        <f>L133-'By Type'!#REF!</f>
        <v>#REF!</v>
      </c>
      <c r="M187" s="17" t="e">
        <f>M133-'By Type'!#REF!</f>
        <v>#REF!</v>
      </c>
      <c r="N187" s="17" t="e">
        <f>N133-'By Type'!#REF!</f>
        <v>#REF!</v>
      </c>
      <c r="O187" s="17">
        <f>O133-'By Type'!B59</f>
        <v>1</v>
      </c>
      <c r="P187" s="17">
        <f>P133-'By Type'!C59</f>
        <v>1</v>
      </c>
      <c r="Q187" s="17">
        <f>Q133-'By Type'!D59</f>
        <v>2</v>
      </c>
      <c r="R187" s="17">
        <f>R133-'By Type'!E59</f>
        <v>2</v>
      </c>
      <c r="S187" s="17">
        <f>S133-'By Type'!F59</f>
        <v>3</v>
      </c>
      <c r="T187" s="17">
        <f>T133-'By Type'!G59</f>
        <v>3</v>
      </c>
      <c r="U187" s="17">
        <f>U133-'By Type'!H59</f>
        <v>2</v>
      </c>
      <c r="V187" s="17">
        <f>V133-'By Type'!I59</f>
        <v>2</v>
      </c>
      <c r="W187" s="17">
        <f>W133-'By Type'!J59</f>
        <v>10</v>
      </c>
      <c r="X187" s="17"/>
    </row>
    <row r="188" spans="2:24" x14ac:dyDescent="0.2">
      <c r="B188" s="15">
        <v>6</v>
      </c>
      <c r="C188" s="21" t="s">
        <v>49</v>
      </c>
      <c r="D188" s="22" t="s">
        <v>63</v>
      </c>
      <c r="E188" s="21" t="s">
        <v>46</v>
      </c>
      <c r="F188" s="24" t="e">
        <f>F134-'By Type'!#REF!</f>
        <v>#REF!</v>
      </c>
      <c r="G188" s="24" t="e">
        <f>G134-'By Type'!#REF!</f>
        <v>#REF!</v>
      </c>
      <c r="H188" s="24" t="e">
        <f>H134-'By Type'!#REF!</f>
        <v>#REF!</v>
      </c>
      <c r="I188" s="24" t="e">
        <f>I134-'By Type'!#REF!</f>
        <v>#REF!</v>
      </c>
      <c r="J188" s="24" t="e">
        <f>J134-'By Type'!#REF!</f>
        <v>#REF!</v>
      </c>
      <c r="K188" s="24" t="e">
        <f>K134-'By Type'!#REF!</f>
        <v>#REF!</v>
      </c>
      <c r="L188" s="24" t="e">
        <f>L134-'By Type'!#REF!</f>
        <v>#REF!</v>
      </c>
      <c r="M188" s="24" t="e">
        <f>M134-'By Type'!#REF!</f>
        <v>#REF!</v>
      </c>
      <c r="N188" s="24" t="e">
        <f>N134-'By Type'!#REF!</f>
        <v>#REF!</v>
      </c>
      <c r="O188" s="24">
        <f>O134-'By Type'!B60</f>
        <v>-3</v>
      </c>
      <c r="P188" s="24">
        <f>P134-'By Type'!C60</f>
        <v>-3</v>
      </c>
      <c r="Q188" s="24">
        <f>Q134-'By Type'!D60</f>
        <v>0</v>
      </c>
      <c r="R188" s="24">
        <f>R134-'By Type'!E60</f>
        <v>2</v>
      </c>
      <c r="S188" s="24">
        <f>S134-'By Type'!F60</f>
        <v>3</v>
      </c>
      <c r="T188" s="24">
        <f>T134-'By Type'!G60</f>
        <v>2</v>
      </c>
      <c r="U188" s="24">
        <f>U134-'By Type'!H60</f>
        <v>0</v>
      </c>
      <c r="V188" s="24">
        <f>V134-'By Type'!I60</f>
        <v>-1</v>
      </c>
      <c r="W188" s="24">
        <f>W134-'By Type'!J60</f>
        <v>0</v>
      </c>
      <c r="X188" s="17"/>
    </row>
    <row r="189" spans="2:24" x14ac:dyDescent="0.2">
      <c r="B189" s="15">
        <v>9</v>
      </c>
      <c r="C189" s="15" t="s">
        <v>50</v>
      </c>
      <c r="D189" s="16" t="s">
        <v>52</v>
      </c>
      <c r="E189" s="15" t="s">
        <v>35</v>
      </c>
      <c r="F189" s="17" t="e">
        <f>F135-'By Type'!#REF!</f>
        <v>#REF!</v>
      </c>
      <c r="G189" s="17" t="e">
        <f>G135-'By Type'!#REF!</f>
        <v>#REF!</v>
      </c>
      <c r="H189" s="17" t="e">
        <f>H135-'By Type'!#REF!</f>
        <v>#REF!</v>
      </c>
      <c r="I189" s="17" t="e">
        <f>I135-'By Type'!#REF!</f>
        <v>#REF!</v>
      </c>
      <c r="J189" s="17" t="e">
        <f>J135-'By Type'!#REF!</f>
        <v>#REF!</v>
      </c>
      <c r="K189" s="17" t="e">
        <f>K135-'By Type'!#REF!</f>
        <v>#REF!</v>
      </c>
      <c r="L189" s="17" t="e">
        <f>L135-'By Type'!#REF!</f>
        <v>#REF!</v>
      </c>
      <c r="M189" s="17" t="e">
        <f>M135-'By Type'!#REF!</f>
        <v>#REF!</v>
      </c>
      <c r="N189" s="17" t="e">
        <f>N135-'By Type'!#REF!</f>
        <v>#REF!</v>
      </c>
      <c r="O189" s="17">
        <f>O135-'By Type'!B62</f>
        <v>7</v>
      </c>
      <c r="P189" s="17">
        <f>P135-'By Type'!C62</f>
        <v>4</v>
      </c>
      <c r="Q189" s="17">
        <f>Q135-'By Type'!D62</f>
        <v>2</v>
      </c>
      <c r="R189" s="17">
        <f>R135-'By Type'!E62</f>
        <v>-1</v>
      </c>
      <c r="S189" s="17">
        <f>S135-'By Type'!F62</f>
        <v>0</v>
      </c>
      <c r="T189" s="17">
        <f>T135-'By Type'!G62</f>
        <v>-1</v>
      </c>
      <c r="U189" s="17">
        <f>U135-'By Type'!H62</f>
        <v>0</v>
      </c>
      <c r="V189" s="17">
        <f>V135-'By Type'!I62</f>
        <v>3</v>
      </c>
      <c r="W189" s="17">
        <f>W135-'By Type'!J62</f>
        <v>2</v>
      </c>
      <c r="X189" s="17"/>
    </row>
    <row r="190" spans="2:24" x14ac:dyDescent="0.2">
      <c r="B190" s="15">
        <v>9</v>
      </c>
      <c r="C190" s="15" t="s">
        <v>50</v>
      </c>
      <c r="D190" s="16" t="s">
        <v>53</v>
      </c>
      <c r="E190" s="15" t="s">
        <v>36</v>
      </c>
      <c r="F190" s="17" t="e">
        <f>F136-'By Type'!#REF!</f>
        <v>#REF!</v>
      </c>
      <c r="G190" s="17" t="e">
        <f>G136-'By Type'!#REF!</f>
        <v>#REF!</v>
      </c>
      <c r="H190" s="17" t="e">
        <f>H136-'By Type'!#REF!</f>
        <v>#REF!</v>
      </c>
      <c r="I190" s="17" t="e">
        <f>I136-'By Type'!#REF!</f>
        <v>#REF!</v>
      </c>
      <c r="J190" s="17" t="e">
        <f>J136-'By Type'!#REF!</f>
        <v>#REF!</v>
      </c>
      <c r="K190" s="17" t="e">
        <f>K136-'By Type'!#REF!</f>
        <v>#REF!</v>
      </c>
      <c r="L190" s="17" t="e">
        <f>L136-'By Type'!#REF!</f>
        <v>#REF!</v>
      </c>
      <c r="M190" s="17" t="e">
        <f>M136-'By Type'!#REF!</f>
        <v>#REF!</v>
      </c>
      <c r="N190" s="17" t="e">
        <f>N136-'By Type'!#REF!</f>
        <v>#REF!</v>
      </c>
      <c r="O190" s="17">
        <f>O136-'By Type'!B63</f>
        <v>0</v>
      </c>
      <c r="P190" s="17">
        <f>P136-'By Type'!C63</f>
        <v>-2</v>
      </c>
      <c r="Q190" s="17">
        <f>Q136-'By Type'!D63</f>
        <v>-1</v>
      </c>
      <c r="R190" s="17">
        <f>R136-'By Type'!E63</f>
        <v>1</v>
      </c>
      <c r="S190" s="17">
        <f>S136-'By Type'!F63</f>
        <v>-2</v>
      </c>
      <c r="T190" s="17">
        <f>T136-'By Type'!G63</f>
        <v>-5</v>
      </c>
      <c r="U190" s="17">
        <f>U136-'By Type'!H63</f>
        <v>0</v>
      </c>
      <c r="V190" s="17">
        <f>V136-'By Type'!I63</f>
        <v>7</v>
      </c>
      <c r="W190" s="17">
        <f>W136-'By Type'!J63</f>
        <v>8</v>
      </c>
      <c r="X190" s="17"/>
    </row>
    <row r="191" spans="2:24" x14ac:dyDescent="0.2">
      <c r="B191" s="15">
        <v>9</v>
      </c>
      <c r="C191" s="15" t="s">
        <v>50</v>
      </c>
      <c r="D191" s="16" t="s">
        <v>54</v>
      </c>
      <c r="E191" s="15" t="s">
        <v>37</v>
      </c>
      <c r="F191" s="17" t="e">
        <f>F137-'By Type'!#REF!</f>
        <v>#REF!</v>
      </c>
      <c r="G191" s="17" t="e">
        <f>G137-'By Type'!#REF!</f>
        <v>#REF!</v>
      </c>
      <c r="H191" s="17" t="e">
        <f>H137-'By Type'!#REF!</f>
        <v>#REF!</v>
      </c>
      <c r="I191" s="17" t="e">
        <f>I137-'By Type'!#REF!</f>
        <v>#REF!</v>
      </c>
      <c r="J191" s="17" t="e">
        <f>J137-'By Type'!#REF!</f>
        <v>#REF!</v>
      </c>
      <c r="K191" s="17" t="e">
        <f>K137-'By Type'!#REF!</f>
        <v>#REF!</v>
      </c>
      <c r="L191" s="17" t="e">
        <f>L137-'By Type'!#REF!</f>
        <v>#REF!</v>
      </c>
      <c r="M191" s="17" t="e">
        <f>M137-'By Type'!#REF!</f>
        <v>#REF!</v>
      </c>
      <c r="N191" s="17" t="e">
        <f>N137-'By Type'!#REF!</f>
        <v>#REF!</v>
      </c>
      <c r="O191" s="17">
        <f>O137-'By Type'!B64</f>
        <v>-45</v>
      </c>
      <c r="P191" s="17">
        <f>P137-'By Type'!C64</f>
        <v>19</v>
      </c>
      <c r="Q191" s="17">
        <f>Q137-'By Type'!D64</f>
        <v>-31</v>
      </c>
      <c r="R191" s="17">
        <f>R137-'By Type'!E64</f>
        <v>-43</v>
      </c>
      <c r="S191" s="17">
        <f>S137-'By Type'!F64</f>
        <v>78</v>
      </c>
      <c r="T191" s="17">
        <f>T137-'By Type'!G64</f>
        <v>70</v>
      </c>
      <c r="U191" s="17">
        <f>U137-'By Type'!H64</f>
        <v>61</v>
      </c>
      <c r="V191" s="17">
        <f>V137-'By Type'!I64</f>
        <v>14</v>
      </c>
      <c r="W191" s="17">
        <f>W137-'By Type'!J64</f>
        <v>-108</v>
      </c>
      <c r="X191" s="17"/>
    </row>
    <row r="192" spans="2:24" x14ac:dyDescent="0.2">
      <c r="B192" s="15">
        <v>9</v>
      </c>
      <c r="C192" s="15" t="s">
        <v>50</v>
      </c>
      <c r="D192" s="16" t="s">
        <v>55</v>
      </c>
      <c r="E192" s="15" t="s">
        <v>38</v>
      </c>
      <c r="F192" s="17" t="e">
        <f>F138-'By Type'!#REF!</f>
        <v>#REF!</v>
      </c>
      <c r="G192" s="17" t="e">
        <f>G138-'By Type'!#REF!</f>
        <v>#REF!</v>
      </c>
      <c r="H192" s="17" t="e">
        <f>H138-'By Type'!#REF!</f>
        <v>#REF!</v>
      </c>
      <c r="I192" s="17" t="e">
        <f>I138-'By Type'!#REF!</f>
        <v>#REF!</v>
      </c>
      <c r="J192" s="17" t="e">
        <f>J138-'By Type'!#REF!</f>
        <v>#REF!</v>
      </c>
      <c r="K192" s="17" t="e">
        <f>K138-'By Type'!#REF!</f>
        <v>#REF!</v>
      </c>
      <c r="L192" s="17" t="e">
        <f>L138-'By Type'!#REF!</f>
        <v>#REF!</v>
      </c>
      <c r="M192" s="17" t="e">
        <f>M138-'By Type'!#REF!</f>
        <v>#REF!</v>
      </c>
      <c r="N192" s="17" t="e">
        <f>N138-'By Type'!#REF!</f>
        <v>#REF!</v>
      </c>
      <c r="O192" s="17">
        <f>O138-'By Type'!B65</f>
        <v>-6</v>
      </c>
      <c r="P192" s="17">
        <f>P138-'By Type'!C65</f>
        <v>13</v>
      </c>
      <c r="Q192" s="17">
        <f>Q138-'By Type'!D65</f>
        <v>25</v>
      </c>
      <c r="R192" s="17">
        <f>R138-'By Type'!E65</f>
        <v>-11</v>
      </c>
      <c r="S192" s="17">
        <f>S138-'By Type'!F65</f>
        <v>-34</v>
      </c>
      <c r="T192" s="17">
        <f>T138-'By Type'!G65</f>
        <v>-11</v>
      </c>
      <c r="U192" s="17">
        <f>U138-'By Type'!H65</f>
        <v>-10</v>
      </c>
      <c r="V192" s="17">
        <f>V138-'By Type'!I65</f>
        <v>-26</v>
      </c>
      <c r="W192" s="17">
        <f>W138-'By Type'!J65</f>
        <v>-43</v>
      </c>
      <c r="X192" s="17"/>
    </row>
    <row r="193" spans="2:24" x14ac:dyDescent="0.2">
      <c r="B193" s="15">
        <v>9</v>
      </c>
      <c r="C193" s="15" t="s">
        <v>50</v>
      </c>
      <c r="D193" s="16" t="s">
        <v>56</v>
      </c>
      <c r="E193" s="15" t="s">
        <v>39</v>
      </c>
      <c r="F193" s="17" t="e">
        <f>F139-'By Type'!#REF!</f>
        <v>#REF!</v>
      </c>
      <c r="G193" s="17" t="e">
        <f>G139-'By Type'!#REF!</f>
        <v>#REF!</v>
      </c>
      <c r="H193" s="17" t="e">
        <f>H139-'By Type'!#REF!</f>
        <v>#REF!</v>
      </c>
      <c r="I193" s="17" t="e">
        <f>I139-'By Type'!#REF!</f>
        <v>#REF!</v>
      </c>
      <c r="J193" s="17" t="e">
        <f>J139-'By Type'!#REF!</f>
        <v>#REF!</v>
      </c>
      <c r="K193" s="17" t="e">
        <f>K139-'By Type'!#REF!</f>
        <v>#REF!</v>
      </c>
      <c r="L193" s="17" t="e">
        <f>L139-'By Type'!#REF!</f>
        <v>#REF!</v>
      </c>
      <c r="M193" s="17" t="e">
        <f>M139-'By Type'!#REF!</f>
        <v>#REF!</v>
      </c>
      <c r="N193" s="17" t="e">
        <f>N139-'By Type'!#REF!</f>
        <v>#REF!</v>
      </c>
      <c r="O193" s="17">
        <f>O139-'By Type'!B66</f>
        <v>24</v>
      </c>
      <c r="P193" s="17">
        <f>P139-'By Type'!C66</f>
        <v>16</v>
      </c>
      <c r="Q193" s="17">
        <f>Q139-'By Type'!D66</f>
        <v>-7</v>
      </c>
      <c r="R193" s="17">
        <f>R139-'By Type'!E66</f>
        <v>8</v>
      </c>
      <c r="S193" s="17">
        <f>S139-'By Type'!F66</f>
        <v>9</v>
      </c>
      <c r="T193" s="17">
        <f>T139-'By Type'!G66</f>
        <v>11</v>
      </c>
      <c r="U193" s="17">
        <f>U139-'By Type'!H66</f>
        <v>8</v>
      </c>
      <c r="V193" s="17">
        <f>V139-'By Type'!I66</f>
        <v>0</v>
      </c>
      <c r="W193" s="17">
        <f>W139-'By Type'!J66</f>
        <v>-5</v>
      </c>
      <c r="X193" s="17"/>
    </row>
    <row r="194" spans="2:24" x14ac:dyDescent="0.2">
      <c r="B194" s="15">
        <v>9</v>
      </c>
      <c r="C194" s="15" t="s">
        <v>50</v>
      </c>
      <c r="D194" s="16" t="s">
        <v>57</v>
      </c>
      <c r="E194" s="15" t="s">
        <v>40</v>
      </c>
      <c r="F194" s="17" t="e">
        <f>F140-'By Type'!#REF!</f>
        <v>#REF!</v>
      </c>
      <c r="G194" s="17" t="e">
        <f>G140-'By Type'!#REF!</f>
        <v>#REF!</v>
      </c>
      <c r="H194" s="17" t="e">
        <f>H140-'By Type'!#REF!</f>
        <v>#REF!</v>
      </c>
      <c r="I194" s="17" t="e">
        <f>I140-'By Type'!#REF!</f>
        <v>#REF!</v>
      </c>
      <c r="J194" s="17" t="e">
        <f>J140-'By Type'!#REF!</f>
        <v>#REF!</v>
      </c>
      <c r="K194" s="17" t="e">
        <f>K140-'By Type'!#REF!</f>
        <v>#REF!</v>
      </c>
      <c r="L194" s="17" t="e">
        <f>L140-'By Type'!#REF!</f>
        <v>#REF!</v>
      </c>
      <c r="M194" s="17" t="e">
        <f>M140-'By Type'!#REF!</f>
        <v>#REF!</v>
      </c>
      <c r="N194" s="17" t="e">
        <f>N140-'By Type'!#REF!</f>
        <v>#REF!</v>
      </c>
      <c r="O194" s="17">
        <f>O140-'By Type'!B67</f>
        <v>-9</v>
      </c>
      <c r="P194" s="17">
        <f>P140-'By Type'!C67</f>
        <v>3</v>
      </c>
      <c r="Q194" s="17">
        <f>Q140-'By Type'!D67</f>
        <v>-29</v>
      </c>
      <c r="R194" s="17">
        <f>R140-'By Type'!E67</f>
        <v>-40</v>
      </c>
      <c r="S194" s="17">
        <f>S140-'By Type'!F67</f>
        <v>-4</v>
      </c>
      <c r="T194" s="17">
        <f>T140-'By Type'!G67</f>
        <v>-6</v>
      </c>
      <c r="U194" s="17">
        <f>U140-'By Type'!H67</f>
        <v>-26</v>
      </c>
      <c r="V194" s="17">
        <f>V140-'By Type'!I67</f>
        <v>-12</v>
      </c>
      <c r="W194" s="17">
        <f>W140-'By Type'!J67</f>
        <v>10</v>
      </c>
      <c r="X194" s="17"/>
    </row>
    <row r="195" spans="2:24" x14ac:dyDescent="0.2">
      <c r="B195" s="15">
        <v>9</v>
      </c>
      <c r="C195" s="15" t="s">
        <v>50</v>
      </c>
      <c r="D195" s="16" t="s">
        <v>58</v>
      </c>
      <c r="E195" s="15" t="s">
        <v>41</v>
      </c>
      <c r="F195" s="17" t="e">
        <f>F141-'By Type'!#REF!</f>
        <v>#REF!</v>
      </c>
      <c r="G195" s="17" t="e">
        <f>G141-'By Type'!#REF!</f>
        <v>#REF!</v>
      </c>
      <c r="H195" s="17" t="e">
        <f>H141-'By Type'!#REF!</f>
        <v>#REF!</v>
      </c>
      <c r="I195" s="17" t="e">
        <f>I141-'By Type'!#REF!</f>
        <v>#REF!</v>
      </c>
      <c r="J195" s="17" t="e">
        <f>J141-'By Type'!#REF!</f>
        <v>#REF!</v>
      </c>
      <c r="K195" s="17" t="e">
        <f>K141-'By Type'!#REF!</f>
        <v>#REF!</v>
      </c>
      <c r="L195" s="17" t="e">
        <f>L141-'By Type'!#REF!</f>
        <v>#REF!</v>
      </c>
      <c r="M195" s="17" t="e">
        <f>M141-'By Type'!#REF!</f>
        <v>#REF!</v>
      </c>
      <c r="N195" s="17" t="e">
        <f>N141-'By Type'!#REF!</f>
        <v>#REF!</v>
      </c>
      <c r="O195" s="17">
        <f>O141-'By Type'!B68</f>
        <v>13</v>
      </c>
      <c r="P195" s="17">
        <f>P141-'By Type'!C68</f>
        <v>12</v>
      </c>
      <c r="Q195" s="17">
        <f>Q141-'By Type'!D68</f>
        <v>9</v>
      </c>
      <c r="R195" s="17">
        <f>R141-'By Type'!E68</f>
        <v>-4</v>
      </c>
      <c r="S195" s="17">
        <f>S141-'By Type'!F68</f>
        <v>1</v>
      </c>
      <c r="T195" s="17">
        <f>T141-'By Type'!G68</f>
        <v>11</v>
      </c>
      <c r="U195" s="17">
        <f>U141-'By Type'!H68</f>
        <v>15</v>
      </c>
      <c r="V195" s="17">
        <f>V141-'By Type'!I68</f>
        <v>5</v>
      </c>
      <c r="W195" s="17">
        <f>W141-'By Type'!J68</f>
        <v>-10</v>
      </c>
      <c r="X195" s="17"/>
    </row>
    <row r="196" spans="2:24" x14ac:dyDescent="0.2">
      <c r="B196" s="15">
        <v>9</v>
      </c>
      <c r="C196" s="15" t="s">
        <v>50</v>
      </c>
      <c r="D196" s="16" t="s">
        <v>59</v>
      </c>
      <c r="E196" s="15" t="s">
        <v>42</v>
      </c>
      <c r="F196" s="17" t="e">
        <f>F142-'By Type'!#REF!</f>
        <v>#REF!</v>
      </c>
      <c r="G196" s="17" t="e">
        <f>G142-'By Type'!#REF!</f>
        <v>#REF!</v>
      </c>
      <c r="H196" s="17" t="e">
        <f>H142-'By Type'!#REF!</f>
        <v>#REF!</v>
      </c>
      <c r="I196" s="17" t="e">
        <f>I142-'By Type'!#REF!</f>
        <v>#REF!</v>
      </c>
      <c r="J196" s="17" t="e">
        <f>J142-'By Type'!#REF!</f>
        <v>#REF!</v>
      </c>
      <c r="K196" s="17" t="e">
        <f>K142-'By Type'!#REF!</f>
        <v>#REF!</v>
      </c>
      <c r="L196" s="17" t="e">
        <f>L142-'By Type'!#REF!</f>
        <v>#REF!</v>
      </c>
      <c r="M196" s="17" t="e">
        <f>M142-'By Type'!#REF!</f>
        <v>#REF!</v>
      </c>
      <c r="N196" s="17" t="e">
        <f>N142-'By Type'!#REF!</f>
        <v>#REF!</v>
      </c>
      <c r="O196" s="17">
        <f>O142-'By Type'!B69</f>
        <v>11</v>
      </c>
      <c r="P196" s="17">
        <f>P142-'By Type'!C69</f>
        <v>-9</v>
      </c>
      <c r="Q196" s="17">
        <f>Q142-'By Type'!D69</f>
        <v>-4</v>
      </c>
      <c r="R196" s="17">
        <f>R142-'By Type'!E69</f>
        <v>2</v>
      </c>
      <c r="S196" s="17">
        <f>S142-'By Type'!F69</f>
        <v>-9</v>
      </c>
      <c r="T196" s="17">
        <f>T142-'By Type'!G69</f>
        <v>-15</v>
      </c>
      <c r="U196" s="17">
        <f>U142-'By Type'!H69</f>
        <v>-19</v>
      </c>
      <c r="V196" s="17">
        <f>V142-'By Type'!I69</f>
        <v>-10</v>
      </c>
      <c r="W196" s="17">
        <f>W142-'By Type'!J69</f>
        <v>-11</v>
      </c>
      <c r="X196" s="17"/>
    </row>
    <row r="197" spans="2:24" x14ac:dyDescent="0.2">
      <c r="B197" s="15">
        <v>9</v>
      </c>
      <c r="C197" s="15" t="s">
        <v>50</v>
      </c>
      <c r="D197" s="16" t="s">
        <v>60</v>
      </c>
      <c r="E197" s="15" t="s">
        <v>43</v>
      </c>
      <c r="F197" s="17" t="e">
        <f>F143-'By Type'!#REF!</f>
        <v>#REF!</v>
      </c>
      <c r="G197" s="17" t="e">
        <f>G143-'By Type'!#REF!</f>
        <v>#REF!</v>
      </c>
      <c r="H197" s="17" t="e">
        <f>H143-'By Type'!#REF!</f>
        <v>#REF!</v>
      </c>
      <c r="I197" s="17" t="e">
        <f>I143-'By Type'!#REF!</f>
        <v>#REF!</v>
      </c>
      <c r="J197" s="17" t="e">
        <f>J143-'By Type'!#REF!</f>
        <v>#REF!</v>
      </c>
      <c r="K197" s="17" t="e">
        <f>K143-'By Type'!#REF!</f>
        <v>#REF!</v>
      </c>
      <c r="L197" s="17" t="e">
        <f>L143-'By Type'!#REF!</f>
        <v>#REF!</v>
      </c>
      <c r="M197" s="17" t="e">
        <f>M143-'By Type'!#REF!</f>
        <v>#REF!</v>
      </c>
      <c r="N197" s="17" t="e">
        <f>N143-'By Type'!#REF!</f>
        <v>#REF!</v>
      </c>
      <c r="O197" s="17">
        <f>O143-'By Type'!B70</f>
        <v>-41</v>
      </c>
      <c r="P197" s="17">
        <f>P143-'By Type'!C70</f>
        <v>-192</v>
      </c>
      <c r="Q197" s="17">
        <f>Q143-'By Type'!D70</f>
        <v>-187</v>
      </c>
      <c r="R197" s="17">
        <f>R143-'By Type'!E70</f>
        <v>-106</v>
      </c>
      <c r="S197" s="17">
        <f>S143-'By Type'!F70</f>
        <v>-59</v>
      </c>
      <c r="T197" s="17">
        <f>T143-'By Type'!G70</f>
        <v>-12</v>
      </c>
      <c r="U197" s="17">
        <f>U143-'By Type'!H70</f>
        <v>-45</v>
      </c>
      <c r="V197" s="17">
        <f>V143-'By Type'!I70</f>
        <v>22</v>
      </c>
      <c r="W197" s="17">
        <f>W143-'By Type'!J70</f>
        <v>-40</v>
      </c>
      <c r="X197" s="17"/>
    </row>
    <row r="198" spans="2:24" x14ac:dyDescent="0.2">
      <c r="B198" s="15">
        <v>9</v>
      </c>
      <c r="C198" s="15" t="s">
        <v>50</v>
      </c>
      <c r="D198" s="16" t="s">
        <v>61</v>
      </c>
      <c r="E198" s="15" t="s">
        <v>44</v>
      </c>
      <c r="F198" s="17" t="e">
        <f>F144-'By Type'!#REF!</f>
        <v>#REF!</v>
      </c>
      <c r="G198" s="17" t="e">
        <f>G144-'By Type'!#REF!</f>
        <v>#REF!</v>
      </c>
      <c r="H198" s="17" t="e">
        <f>H144-'By Type'!#REF!</f>
        <v>#REF!</v>
      </c>
      <c r="I198" s="17" t="e">
        <f>I144-'By Type'!#REF!</f>
        <v>#REF!</v>
      </c>
      <c r="J198" s="17" t="e">
        <f>J144-'By Type'!#REF!</f>
        <v>#REF!</v>
      </c>
      <c r="K198" s="17" t="e">
        <f>K144-'By Type'!#REF!</f>
        <v>#REF!</v>
      </c>
      <c r="L198" s="17" t="e">
        <f>L144-'By Type'!#REF!</f>
        <v>#REF!</v>
      </c>
      <c r="M198" s="17" t="e">
        <f>M144-'By Type'!#REF!</f>
        <v>#REF!</v>
      </c>
      <c r="N198" s="17" t="e">
        <f>N144-'By Type'!#REF!</f>
        <v>#REF!</v>
      </c>
      <c r="O198" s="17">
        <f>O144-'By Type'!B71</f>
        <v>-19</v>
      </c>
      <c r="P198" s="17">
        <f>P144-'By Type'!C71</f>
        <v>-7</v>
      </c>
      <c r="Q198" s="17">
        <f>Q144-'By Type'!D71</f>
        <v>-15</v>
      </c>
      <c r="R198" s="17">
        <f>R144-'By Type'!E71</f>
        <v>-15</v>
      </c>
      <c r="S198" s="17">
        <f>S144-'By Type'!F71</f>
        <v>-7</v>
      </c>
      <c r="T198" s="17">
        <f>T144-'By Type'!G71</f>
        <v>-8</v>
      </c>
      <c r="U198" s="17">
        <f>U144-'By Type'!H71</f>
        <v>10</v>
      </c>
      <c r="V198" s="17">
        <f>V144-'By Type'!I71</f>
        <v>-4</v>
      </c>
      <c r="W198" s="17">
        <f>W144-'By Type'!J71</f>
        <v>-17</v>
      </c>
      <c r="X198" s="17"/>
    </row>
    <row r="199" spans="2:24" x14ac:dyDescent="0.2">
      <c r="B199" s="15">
        <v>9</v>
      </c>
      <c r="C199" s="15" t="s">
        <v>50</v>
      </c>
      <c r="D199" s="16" t="s">
        <v>62</v>
      </c>
      <c r="E199" s="15" t="s">
        <v>45</v>
      </c>
      <c r="F199" s="17" t="e">
        <f>F145-'By Type'!#REF!</f>
        <v>#REF!</v>
      </c>
      <c r="G199" s="17" t="e">
        <f>G145-'By Type'!#REF!</f>
        <v>#REF!</v>
      </c>
      <c r="H199" s="17" t="e">
        <f>H145-'By Type'!#REF!</f>
        <v>#REF!</v>
      </c>
      <c r="I199" s="17" t="e">
        <f>I145-'By Type'!#REF!</f>
        <v>#REF!</v>
      </c>
      <c r="J199" s="17" t="e">
        <f>J145-'By Type'!#REF!</f>
        <v>#REF!</v>
      </c>
      <c r="K199" s="17" t="e">
        <f>K145-'By Type'!#REF!</f>
        <v>#REF!</v>
      </c>
      <c r="L199" s="17" t="e">
        <f>L145-'By Type'!#REF!</f>
        <v>#REF!</v>
      </c>
      <c r="M199" s="17" t="e">
        <f>M145-'By Type'!#REF!</f>
        <v>#REF!</v>
      </c>
      <c r="N199" s="17" t="e">
        <f>N145-'By Type'!#REF!</f>
        <v>#REF!</v>
      </c>
      <c r="O199" s="17">
        <f>O145-'By Type'!B72</f>
        <v>-49</v>
      </c>
      <c r="P199" s="17">
        <f>P145-'By Type'!C72</f>
        <v>-117</v>
      </c>
      <c r="Q199" s="17">
        <f>Q145-'By Type'!D72</f>
        <v>-46</v>
      </c>
      <c r="R199" s="17">
        <f>R145-'By Type'!E72</f>
        <v>57</v>
      </c>
      <c r="S199" s="17">
        <f>S145-'By Type'!F72</f>
        <v>25</v>
      </c>
      <c r="T199" s="17">
        <f>T145-'By Type'!G72</f>
        <v>-17</v>
      </c>
      <c r="U199" s="17">
        <f>U145-'By Type'!H72</f>
        <v>-9</v>
      </c>
      <c r="V199" s="17">
        <f>V145-'By Type'!I72</f>
        <v>2</v>
      </c>
      <c r="W199" s="17">
        <f>W145-'By Type'!J72</f>
        <v>21</v>
      </c>
      <c r="X199" s="17"/>
    </row>
    <row r="200" spans="2:24" x14ac:dyDescent="0.2">
      <c r="B200" s="15">
        <v>9</v>
      </c>
      <c r="C200" s="15" t="s">
        <v>50</v>
      </c>
      <c r="D200" s="16" t="s">
        <v>63</v>
      </c>
      <c r="E200" s="15" t="s">
        <v>46</v>
      </c>
      <c r="F200" s="17" t="e">
        <f>F146-'By Type'!#REF!</f>
        <v>#REF!</v>
      </c>
      <c r="G200" s="17" t="e">
        <f>G146-'By Type'!#REF!</f>
        <v>#REF!</v>
      </c>
      <c r="H200" s="17" t="e">
        <f>H146-'By Type'!#REF!</f>
        <v>#REF!</v>
      </c>
      <c r="I200" s="17" t="e">
        <f>I146-'By Type'!#REF!</f>
        <v>#REF!</v>
      </c>
      <c r="J200" s="17" t="e">
        <f>J146-'By Type'!#REF!</f>
        <v>#REF!</v>
      </c>
      <c r="K200" s="17" t="e">
        <f>K146-'By Type'!#REF!</f>
        <v>#REF!</v>
      </c>
      <c r="L200" s="17" t="e">
        <f>L146-'By Type'!#REF!</f>
        <v>#REF!</v>
      </c>
      <c r="M200" s="17" t="e">
        <f>M146-'By Type'!#REF!</f>
        <v>#REF!</v>
      </c>
      <c r="N200" s="17" t="e">
        <f>N146-'By Type'!#REF!</f>
        <v>#REF!</v>
      </c>
      <c r="O200" s="17">
        <f>O146-'By Type'!B73</f>
        <v>5</v>
      </c>
      <c r="P200" s="17">
        <f>P146-'By Type'!C73</f>
        <v>10</v>
      </c>
      <c r="Q200" s="17">
        <f>Q146-'By Type'!D73</f>
        <v>0</v>
      </c>
      <c r="R200" s="17">
        <f>R146-'By Type'!E73</f>
        <v>-16</v>
      </c>
      <c r="S200" s="17">
        <f>S146-'By Type'!F73</f>
        <v>-10</v>
      </c>
      <c r="T200" s="17">
        <f>T146-'By Type'!G73</f>
        <v>-13</v>
      </c>
      <c r="U200" s="17">
        <f>U146-'By Type'!H73</f>
        <v>-21</v>
      </c>
      <c r="V200" s="17">
        <f>V146-'By Type'!I73</f>
        <v>1</v>
      </c>
      <c r="W200" s="17">
        <f>W146-'By Type'!J73</f>
        <v>11</v>
      </c>
      <c r="X200" s="17"/>
    </row>
    <row r="201" spans="2:24" x14ac:dyDescent="0.2">
      <c r="B201" s="15">
        <v>9</v>
      </c>
      <c r="C201" s="15" t="s">
        <v>50</v>
      </c>
      <c r="D201" s="16" t="s">
        <v>64</v>
      </c>
      <c r="E201" s="15" t="s">
        <v>47</v>
      </c>
      <c r="F201" s="17" t="e">
        <f>F147-'By Type'!#REF!</f>
        <v>#REF!</v>
      </c>
      <c r="G201" s="17" t="e">
        <f>G147-'By Type'!#REF!</f>
        <v>#REF!</v>
      </c>
      <c r="H201" s="17" t="e">
        <f>H147-'By Type'!#REF!</f>
        <v>#REF!</v>
      </c>
      <c r="I201" s="17" t="e">
        <f>I147-'By Type'!#REF!</f>
        <v>#REF!</v>
      </c>
      <c r="J201" s="17" t="e">
        <f>J147-'By Type'!#REF!</f>
        <v>#REF!</v>
      </c>
      <c r="K201" s="17" t="e">
        <f>K147-'By Type'!#REF!</f>
        <v>#REF!</v>
      </c>
      <c r="L201" s="17" t="e">
        <f>L147-'By Type'!#REF!</f>
        <v>#REF!</v>
      </c>
      <c r="M201" s="17" t="e">
        <f>M147-'By Type'!#REF!</f>
        <v>#REF!</v>
      </c>
      <c r="N201" s="17" t="e">
        <f>N147-'By Type'!#REF!</f>
        <v>#REF!</v>
      </c>
      <c r="O201" s="17">
        <f>O147-'By Type'!B74</f>
        <v>14</v>
      </c>
      <c r="P201" s="17">
        <f>P147-'By Type'!C74</f>
        <v>2</v>
      </c>
      <c r="Q201" s="17">
        <f>Q147-'By Type'!D74</f>
        <v>0</v>
      </c>
      <c r="R201" s="17">
        <f>R147-'By Type'!E74</f>
        <v>-5</v>
      </c>
      <c r="S201" s="17">
        <f>S147-'By Type'!F74</f>
        <v>0</v>
      </c>
      <c r="T201" s="17">
        <f>T147-'By Type'!G74</f>
        <v>-13</v>
      </c>
      <c r="U201" s="17">
        <f>U147-'By Type'!H74</f>
        <v>-15</v>
      </c>
      <c r="V201" s="17">
        <f>V147-'By Type'!I74</f>
        <v>7</v>
      </c>
      <c r="W201" s="17">
        <f>W147-'By Type'!J74</f>
        <v>16</v>
      </c>
      <c r="X201" s="17"/>
    </row>
    <row r="202" spans="2:24" x14ac:dyDescent="0.2">
      <c r="B202" s="15">
        <v>9</v>
      </c>
      <c r="C202" s="15" t="s">
        <v>50</v>
      </c>
      <c r="D202" s="16" t="s">
        <v>65</v>
      </c>
      <c r="E202" s="15" t="s">
        <v>17</v>
      </c>
      <c r="F202" s="24" t="e">
        <f>F148-'By Type'!#REF!</f>
        <v>#REF!</v>
      </c>
      <c r="G202" s="24" t="e">
        <f>G148-'By Type'!#REF!</f>
        <v>#REF!</v>
      </c>
      <c r="H202" s="24" t="e">
        <f>H148-'By Type'!#REF!</f>
        <v>#REF!</v>
      </c>
      <c r="I202" s="24" t="e">
        <f>I148-'By Type'!#REF!</f>
        <v>#REF!</v>
      </c>
      <c r="J202" s="24" t="e">
        <f>J148-'By Type'!#REF!</f>
        <v>#REF!</v>
      </c>
      <c r="K202" s="24" t="e">
        <f>K148-'By Type'!#REF!</f>
        <v>#REF!</v>
      </c>
      <c r="L202" s="24" t="e">
        <f>L148-'By Type'!#REF!</f>
        <v>#REF!</v>
      </c>
      <c r="M202" s="24" t="e">
        <f>M148-'By Type'!#REF!</f>
        <v>#REF!</v>
      </c>
      <c r="N202" s="24" t="e">
        <f>N148-'By Type'!#REF!</f>
        <v>#REF!</v>
      </c>
      <c r="O202" s="24">
        <f>O148-'By Type'!B75</f>
        <v>-6</v>
      </c>
      <c r="P202" s="24">
        <f>P148-'By Type'!C75</f>
        <v>10</v>
      </c>
      <c r="Q202" s="24">
        <f>Q148-'By Type'!D75</f>
        <v>-15</v>
      </c>
      <c r="R202" s="24">
        <f>R148-'By Type'!E75</f>
        <v>-54</v>
      </c>
      <c r="S202" s="24">
        <f>S148-'By Type'!F75</f>
        <v>-22</v>
      </c>
      <c r="T202" s="24">
        <f>T148-'By Type'!G75</f>
        <v>13</v>
      </c>
      <c r="U202" s="24">
        <f>U148-'By Type'!H75</f>
        <v>12</v>
      </c>
      <c r="V202" s="24">
        <f>V148-'By Type'!I75</f>
        <v>5</v>
      </c>
      <c r="W202" s="24">
        <f>W148-'By Type'!J75</f>
        <v>-1</v>
      </c>
      <c r="X202" s="17"/>
    </row>
    <row r="203" spans="2:24" x14ac:dyDescent="0.2">
      <c r="F203" s="17" t="e">
        <f>F149-'By Type'!#REF!</f>
        <v>#REF!</v>
      </c>
      <c r="G203" s="17" t="e">
        <f>G149-'By Type'!#REF!</f>
        <v>#REF!</v>
      </c>
      <c r="H203" s="17" t="e">
        <f>H149-'By Type'!#REF!</f>
        <v>#REF!</v>
      </c>
      <c r="I203" s="17" t="e">
        <f>I149-'By Type'!#REF!</f>
        <v>#REF!</v>
      </c>
      <c r="J203" s="17" t="e">
        <f>J149-'By Type'!#REF!</f>
        <v>#REF!</v>
      </c>
      <c r="K203" s="17" t="e">
        <f>K149-'By Type'!#REF!</f>
        <v>#REF!</v>
      </c>
      <c r="L203" s="17" t="e">
        <f>L149-'By Type'!#REF!</f>
        <v>#REF!</v>
      </c>
      <c r="M203" s="17" t="e">
        <f>M149-'By Type'!#REF!</f>
        <v>#REF!</v>
      </c>
      <c r="N203" s="17" t="e">
        <f>N149-'By Type'!#REF!</f>
        <v>#REF!</v>
      </c>
      <c r="O203" s="17">
        <f>O149-'By Type'!B76</f>
        <v>-123</v>
      </c>
      <c r="P203" s="17">
        <f>P149-'By Type'!C76</f>
        <v>-295</v>
      </c>
      <c r="Q203" s="17">
        <f>Q149-'By Type'!D76</f>
        <v>-365</v>
      </c>
      <c r="R203" s="17">
        <f>R149-'By Type'!E76</f>
        <v>-286</v>
      </c>
      <c r="S203" s="17">
        <f>S149-'By Type'!F76</f>
        <v>-67</v>
      </c>
      <c r="T203" s="17">
        <f>T149-'By Type'!G76</f>
        <v>-13</v>
      </c>
      <c r="U203" s="17">
        <f>U149-'By Type'!H76</f>
        <v>-68</v>
      </c>
      <c r="V203" s="17">
        <f>V149-'By Type'!I76</f>
        <v>-27</v>
      </c>
      <c r="W203" s="17">
        <f>W149-'By Type'!J76</f>
        <v>-206</v>
      </c>
    </row>
  </sheetData>
  <conditionalFormatting sqref="F153:W203">
    <cfRule type="cellIs" dxfId="2" priority="19" operator="notEqual">
      <formula>0</formula>
    </cfRule>
  </conditionalFormatting>
  <conditionalFormatting sqref="F54:X93">
    <cfRule type="cellIs" dxfId="1" priority="13" operator="notEqual">
      <formula>0</formula>
    </cfRule>
  </conditionalFormatting>
  <conditionalFormatting sqref="X153:X202">
    <cfRule type="cellIs" dxfId="0" priority="6" operator="notEqual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By Type</vt:lpstr>
      <vt:lpstr>Check Sources</vt:lpstr>
      <vt:lpstr>'By Type'!Print_Area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Headcount of Faculty by Faculty Category and by College</dc:title>
  <dc:creator>Yows, Kristina</dc:creator>
  <cp:lastModifiedBy>Yows, Kristina</cp:lastModifiedBy>
  <cp:lastPrinted>2026-02-25T00:29:28Z</cp:lastPrinted>
  <dcterms:created xsi:type="dcterms:W3CDTF">2015-12-04T21:49:47Z</dcterms:created>
  <dcterms:modified xsi:type="dcterms:W3CDTF">2026-04-13T15:44:00Z</dcterms:modified>
</cp:coreProperties>
</file>