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D6D85121-520B-4373-BB68-46E7500FF03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3" r:id="rId1"/>
  </sheets>
  <definedNames>
    <definedName name="_xlnm.Print_Area" localSheetId="0">'2025'!$A$1:$E$46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3" l="1"/>
  <c r="I47" i="13"/>
  <c r="I46" i="13"/>
  <c r="I45" i="13"/>
  <c r="I43" i="13"/>
  <c r="I39" i="13"/>
  <c r="I38" i="13"/>
  <c r="I37" i="13"/>
  <c r="I36" i="13"/>
  <c r="I35" i="13"/>
  <c r="I34" i="13"/>
  <c r="I33" i="13"/>
  <c r="E15" i="13"/>
  <c r="B10" i="13"/>
  <c r="E5" i="13"/>
  <c r="E29" i="13" s="1"/>
  <c r="I40" i="13" l="1"/>
  <c r="I48" i="13"/>
</calcChain>
</file>

<file path=xl/sharedStrings.xml><?xml version="1.0" encoding="utf-8"?>
<sst xmlns="http://schemas.openxmlformats.org/spreadsheetml/2006/main" count="48" uniqueCount="37">
  <si>
    <t>Assignable Square Feet of Building Space by Program</t>
  </si>
  <si>
    <t>Academic and Administrative Space</t>
  </si>
  <si>
    <t>Instruction</t>
  </si>
  <si>
    <t>Research</t>
  </si>
  <si>
    <t>Public Service</t>
  </si>
  <si>
    <t>Academic Support</t>
  </si>
  <si>
    <t>Libraries</t>
  </si>
  <si>
    <t>Student Services</t>
  </si>
  <si>
    <t>Institutional Support</t>
  </si>
  <si>
    <t>Operations and Maintenance</t>
  </si>
  <si>
    <t>Auxiliaries</t>
  </si>
  <si>
    <t>Intercollegiate Athletics</t>
  </si>
  <si>
    <t>Residential</t>
  </si>
  <si>
    <t>Student Union</t>
  </si>
  <si>
    <t>Recreation</t>
  </si>
  <si>
    <t>Other Auxiliary Enterprises</t>
  </si>
  <si>
    <t>Hospital</t>
  </si>
  <si>
    <t>Campus Areas</t>
  </si>
  <si>
    <t>Main Campus</t>
  </si>
  <si>
    <t>UI Research Park / Oakdale Campus</t>
  </si>
  <si>
    <t>Iowa Lakeside Laboratory</t>
  </si>
  <si>
    <t>Off-Campus</t>
  </si>
  <si>
    <t>UI Acreage:</t>
  </si>
  <si>
    <t>UI Leased Acreage:</t>
  </si>
  <si>
    <t>Land and Facilities</t>
  </si>
  <si>
    <t>Total Sq. Ft:</t>
  </si>
  <si>
    <t>Source: Campus Planning and Space Management</t>
  </si>
  <si>
    <t>Independent Operations</t>
  </si>
  <si>
    <t xml:space="preserve"> (Non-Institutional Activities)</t>
  </si>
  <si>
    <t>Student Services &amp; Pub Svc</t>
  </si>
  <si>
    <t>Parking Garages</t>
  </si>
  <si>
    <t>Acres</t>
  </si>
  <si>
    <t>Macbride Nature Center (Land Lease)</t>
  </si>
  <si>
    <t>397 Acres</t>
  </si>
  <si>
    <t>UI Health Care, Off Site Clinics</t>
  </si>
  <si>
    <t xml:space="preserve">Academic and Administrative </t>
  </si>
  <si>
    <t>Auxiliary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</si>
</sst>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2" fillId="0" borderId="0" xfId="0" applyFont="1"/>
    <xf numFmtId="0" fontId="3" fillId="0" borderId="0" xfId="0" applyFont="1"/>
    <xf numFmtId="38" fontId="3" fillId="0" borderId="0" xfId="0" applyNumberFormat="1" applyFont="1"/>
    <xf numFmtId="38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Border="1"/>
    <xf numFmtId="0" fontId="1" fillId="0" borderId="1" xfId="0" applyFont="1" applyBorder="1"/>
    <xf numFmtId="0" fontId="2" fillId="0" borderId="1" xfId="0" applyFont="1" applyBorder="1"/>
    <xf numFmtId="38" fontId="3" fillId="0" borderId="1" xfId="0" applyNumberFormat="1" applyFont="1" applyBorder="1"/>
    <xf numFmtId="0" fontId="1" fillId="0" borderId="0" xfId="0" applyFont="1" applyAlignment="1">
      <alignment horizontal="centerContinuous"/>
    </xf>
    <xf numFmtId="0" fontId="2" fillId="0" borderId="1" xfId="0" applyFont="1" applyBorder="1" applyAlignment="1">
      <alignment horizontal="right"/>
    </xf>
    <xf numFmtId="40" fontId="7" fillId="0" borderId="0" xfId="0" applyNumberFormat="1" applyFont="1"/>
    <xf numFmtId="0" fontId="6" fillId="0" borderId="1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1" fillId="0" borderId="0" xfId="0" applyNumberFormat="1" applyFont="1"/>
    <xf numFmtId="0" fontId="8" fillId="0" borderId="0" xfId="0" applyFont="1"/>
    <xf numFmtId="38" fontId="9" fillId="0" borderId="0" xfId="0" applyNumberFormat="1" applyFont="1"/>
    <xf numFmtId="0" fontId="7" fillId="0" borderId="0" xfId="0" applyFont="1"/>
    <xf numFmtId="164" fontId="2" fillId="0" borderId="0" xfId="0" applyNumberFormat="1" applyFont="1" applyAlignment="1">
      <alignment horizontal="right"/>
    </xf>
    <xf numFmtId="38" fontId="1" fillId="0" borderId="0" xfId="0" applyNumberFormat="1" applyFont="1"/>
    <xf numFmtId="38" fontId="5" fillId="0" borderId="0" xfId="0" applyNumberFormat="1" applyFont="1"/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 indent="2"/>
    </xf>
    <xf numFmtId="38" fontId="2" fillId="0" borderId="0" xfId="0" applyNumberFormat="1" applyFont="1" applyAlignment="1">
      <alignment horizontal="right"/>
    </xf>
    <xf numFmtId="38" fontId="3" fillId="0" borderId="0" xfId="0" applyNumberFormat="1" applyFont="1" applyAlignment="1">
      <alignment horizontal="right"/>
    </xf>
    <xf numFmtId="38" fontId="2" fillId="0" borderId="1" xfId="0" applyNumberFormat="1" applyFont="1" applyBorder="1" applyAlignment="1">
      <alignment horizontal="right"/>
    </xf>
    <xf numFmtId="38" fontId="3" fillId="0" borderId="0" xfId="0" applyNumberFormat="1" applyFont="1" applyAlignment="1">
      <alignment horizontal="right" indent="5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Academic</a:t>
            </a:r>
            <a:r>
              <a:rPr lang="en-US" sz="900" b="1" baseline="0">
                <a:solidFill>
                  <a:sysClr val="windowText" lastClr="000000"/>
                </a:solidFill>
              </a:rPr>
              <a:t> and Administrative Space by Program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83-4595-ABED-1E0BFAA2BC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83-4595-ABED-1E0BFAA2BC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83-4595-ABED-1E0BFAA2BC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83-4595-ABED-1E0BFAA2BC9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A83-4595-ABED-1E0BFAA2BC9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A83-4595-ABED-1E0BFAA2BC9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A83-4595-ABED-1E0BFAA2BC99}"/>
              </c:ext>
            </c:extLst>
          </c:dPt>
          <c:dLbls>
            <c:dLbl>
              <c:idx val="0"/>
              <c:layout>
                <c:manualLayout>
                  <c:x val="9.6527777777777657E-2"/>
                  <c:y val="5.49773723135328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3-4595-ABED-1E0BFAA2BC99}"/>
                </c:ext>
              </c:extLst>
            </c:dLbl>
            <c:dLbl>
              <c:idx val="1"/>
              <c:layout>
                <c:manualLayout>
                  <c:x val="2.7086204068241471E-2"/>
                  <c:y val="-5.260563180564237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72211286089236"/>
                      <c:h val="0.163990531067640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A83-4595-ABED-1E0BFAA2BC99}"/>
                </c:ext>
              </c:extLst>
            </c:dLbl>
            <c:dLbl>
              <c:idx val="2"/>
              <c:layout>
                <c:manualLayout>
                  <c:x val="-9.444444444444447E-2"/>
                  <c:y val="-4.07333320642611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3-4595-ABED-1E0BFAA2BC99}"/>
                </c:ext>
              </c:extLst>
            </c:dLbl>
            <c:dLbl>
              <c:idx val="3"/>
              <c:layout>
                <c:manualLayout>
                  <c:x val="-3.8194444444444454E-2"/>
                  <c:y val="0.100919792436769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13899825021871"/>
                      <c:h val="0.132084760213545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A83-4595-ABED-1E0BFAA2BC99}"/>
                </c:ext>
              </c:extLst>
            </c:dLbl>
            <c:dLbl>
              <c:idx val="4"/>
              <c:layout>
                <c:manualLayout>
                  <c:x val="-6.455872703412073E-2"/>
                  <c:y val="0.160854335410249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83-4595-ABED-1E0BFAA2BC99}"/>
                </c:ext>
              </c:extLst>
            </c:dLbl>
            <c:dLbl>
              <c:idx val="5"/>
              <c:layout>
                <c:manualLayout>
                  <c:x val="-4.7982283464566927E-2"/>
                  <c:y val="0.109928474835620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31960848643921"/>
                      <c:h val="0.168488203359014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A83-4595-ABED-1E0BFAA2BC99}"/>
                </c:ext>
              </c:extLst>
            </c:dLbl>
            <c:dLbl>
              <c:idx val="6"/>
              <c:layout>
                <c:manualLayout>
                  <c:x val="2.4122375328083988E-3"/>
                  <c:y val="-1.11017656883798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813894356955378"/>
                      <c:h val="0.138646305575439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A83-4595-ABED-1E0BFAA2B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'2025'!$H$33:$H$39</c:f>
              <c:strCache>
                <c:ptCount val="7"/>
                <c:pt idx="0">
                  <c:v>Research</c:v>
                </c:pt>
                <c:pt idx="1">
                  <c:v>Academic Support</c:v>
                </c:pt>
                <c:pt idx="2">
                  <c:v>Instruction</c:v>
                </c:pt>
                <c:pt idx="3">
                  <c:v>Libraries</c:v>
                </c:pt>
                <c:pt idx="4">
                  <c:v>Institutional Support</c:v>
                </c:pt>
                <c:pt idx="5">
                  <c:v>Operations and Maintenance</c:v>
                </c:pt>
                <c:pt idx="6">
                  <c:v>Student Services &amp; Pub Svc</c:v>
                </c:pt>
              </c:strCache>
            </c:strRef>
          </c:cat>
          <c:val>
            <c:numRef>
              <c:f>'2025'!$I$33:$I$39</c:f>
              <c:numCache>
                <c:formatCode>#,##0_);[Red]\(#,##0\)</c:formatCode>
                <c:ptCount val="7"/>
                <c:pt idx="0">
                  <c:v>1567908.7</c:v>
                </c:pt>
                <c:pt idx="1">
                  <c:v>1126356.6499999999</c:v>
                </c:pt>
                <c:pt idx="2">
                  <c:v>1015667.05</c:v>
                </c:pt>
                <c:pt idx="3">
                  <c:v>532920.26</c:v>
                </c:pt>
                <c:pt idx="4">
                  <c:v>351106.59</c:v>
                </c:pt>
                <c:pt idx="5">
                  <c:v>295321.84999999998</c:v>
                </c:pt>
                <c:pt idx="6">
                  <c:v>158159.07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83-4595-ABED-1E0BFAA2BC9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3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Auxiliary Space by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1C-4804-A099-70045B573E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1C-4804-A099-70045B573E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1C-4804-A099-70045B573E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1C-4804-A099-70045B573E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1C-4804-A099-70045B573E0D}"/>
              </c:ext>
            </c:extLst>
          </c:dPt>
          <c:dLbls>
            <c:dLbl>
              <c:idx val="0"/>
              <c:layout>
                <c:manualLayout>
                  <c:x val="9.3795923740202819E-2"/>
                  <c:y val="3.58158068637898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1C-4804-A099-70045B573E0D}"/>
                </c:ext>
              </c:extLst>
            </c:dLbl>
            <c:dLbl>
              <c:idx val="1"/>
              <c:layout>
                <c:manualLayout>
                  <c:x val="0.13881235216669247"/>
                  <c:y val="-5.28775758442211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1C-4804-A099-70045B573E0D}"/>
                </c:ext>
              </c:extLst>
            </c:dLbl>
            <c:dLbl>
              <c:idx val="2"/>
              <c:layout>
                <c:manualLayout>
                  <c:x val="6.9597210649542185E-3"/>
                  <c:y val="1.34721076711916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57638888888888"/>
                      <c:h val="0.125599697765052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91C-4804-A099-70045B573E0D}"/>
                </c:ext>
              </c:extLst>
            </c:dLbl>
            <c:dLbl>
              <c:idx val="3"/>
              <c:layout>
                <c:manualLayout>
                  <c:x val="-4.8610991629162999E-2"/>
                  <c:y val="3.53915741636065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1C-4804-A099-70045B573E0D}"/>
                </c:ext>
              </c:extLst>
            </c:dLbl>
            <c:dLbl>
              <c:idx val="4"/>
              <c:layout>
                <c:manualLayout>
                  <c:x val="2.1471793657543162E-2"/>
                  <c:y val="-0.13238701987794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1C-4804-A099-70045B573E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'2025'!$H$43:$H$47</c:f>
              <c:strCache>
                <c:ptCount val="5"/>
                <c:pt idx="0">
                  <c:v>Residential</c:v>
                </c:pt>
                <c:pt idx="1">
                  <c:v>Intercollegiate Athletics</c:v>
                </c:pt>
                <c:pt idx="2">
                  <c:v>Recreation</c:v>
                </c:pt>
                <c:pt idx="3">
                  <c:v>Other Auxiliary Enterprises</c:v>
                </c:pt>
                <c:pt idx="4">
                  <c:v>Student Union</c:v>
                </c:pt>
              </c:strCache>
            </c:strRef>
          </c:cat>
          <c:val>
            <c:numRef>
              <c:f>'2025'!$I$43:$I$47</c:f>
              <c:numCache>
                <c:formatCode>#,##0_);[Red]\(#,##0\)</c:formatCode>
                <c:ptCount val="5"/>
                <c:pt idx="0">
                  <c:v>1435648.71</c:v>
                </c:pt>
                <c:pt idx="1">
                  <c:v>838820.92</c:v>
                </c:pt>
                <c:pt idx="2">
                  <c:v>465405.75</c:v>
                </c:pt>
                <c:pt idx="3">
                  <c:v>199766.98</c:v>
                </c:pt>
                <c:pt idx="4">
                  <c:v>184971.94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91C-4804-A099-70045B573E0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0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6350</xdr:rowOff>
    </xdr:from>
    <xdr:to>
      <xdr:col>2</xdr:col>
      <xdr:colOff>817418</xdr:colOff>
      <xdr:row>45</xdr:row>
      <xdr:rowOff>92075</xdr:rowOff>
    </xdr:to>
    <xdr:graphicFrame macro="">
      <xdr:nvGraphicFramePr>
        <xdr:cNvPr id="2" name="Chart 1" descr="Pie chart illustrating that 31% of UI academic and administrative space is used for research, 22% for academic support, 20% for instruction, and 11% for libraries, with no other individual category exceeding 7% of the total.">
          <a:extLst>
            <a:ext uri="{FF2B5EF4-FFF2-40B4-BE49-F238E27FC236}">
              <a16:creationId xmlns:a16="http://schemas.microsoft.com/office/drawing/2014/main" id="{78E55F40-C275-4885-9A0B-D5BE74A6A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884383</xdr:colOff>
      <xdr:row>30</xdr:row>
      <xdr:rowOff>9525</xdr:rowOff>
    </xdr:from>
    <xdr:to>
      <xdr:col>4</xdr:col>
      <xdr:colOff>1476665</xdr:colOff>
      <xdr:row>45</xdr:row>
      <xdr:rowOff>92075</xdr:rowOff>
    </xdr:to>
    <xdr:graphicFrame macro="">
      <xdr:nvGraphicFramePr>
        <xdr:cNvPr id="3" name="Chart 2" descr="Pie chart illustrating that 46% of UI auxiliary space is residential, 27% is used for intercollegiate athletics, 15% for recreation, 6% for the student union, and 6% for other auxiliary enterprises.">
          <a:extLst>
            <a:ext uri="{FF2B5EF4-FFF2-40B4-BE49-F238E27FC236}">
              <a16:creationId xmlns:a16="http://schemas.microsoft.com/office/drawing/2014/main" id="{73A32BBC-E92D-46C4-BCDA-245323C57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0269-3DD2-4DE4-AD5B-EB025ACD5E25}">
  <sheetPr>
    <pageSetUpPr fitToPage="1"/>
  </sheetPr>
  <dimension ref="A1:R50"/>
  <sheetViews>
    <sheetView tabSelected="1" zoomScale="110" zoomScaleNormal="110" workbookViewId="0">
      <selection sqref="A1:E1"/>
    </sheetView>
  </sheetViews>
  <sheetFormatPr defaultColWidth="9" defaultRowHeight="12.5" x14ac:dyDescent="0.25"/>
  <cols>
    <col min="1" max="1" width="24.58203125" style="1" customWidth="1"/>
    <col min="2" max="2" width="12.58203125" style="1" customWidth="1"/>
    <col min="3" max="3" width="14.08203125" style="1" customWidth="1"/>
    <col min="4" max="4" width="26.08203125" style="1" customWidth="1"/>
    <col min="5" max="5" width="20.4140625" style="1" customWidth="1"/>
    <col min="6" max="6" width="4.25" style="1" customWidth="1"/>
    <col min="7" max="7" width="12.58203125" style="1" customWidth="1"/>
    <col min="8" max="9" width="9" style="1"/>
    <col min="10" max="10" width="11.5" style="1" customWidth="1"/>
    <col min="11" max="11" width="9" style="9"/>
    <col min="12" max="16384" width="9" style="1"/>
  </cols>
  <sheetData>
    <row r="1" spans="1:12" ht="14" x14ac:dyDescent="0.3">
      <c r="A1" s="33" t="s">
        <v>24</v>
      </c>
      <c r="B1" s="33"/>
      <c r="C1" s="33"/>
      <c r="D1" s="33"/>
      <c r="E1" s="33"/>
      <c r="F1" s="14"/>
      <c r="G1" s="14"/>
    </row>
    <row r="3" spans="1:12" x14ac:dyDescent="0.25">
      <c r="A3" s="10" t="s">
        <v>17</v>
      </c>
      <c r="B3" s="17" t="s">
        <v>31</v>
      </c>
      <c r="D3" s="12" t="s">
        <v>0</v>
      </c>
      <c r="E3" s="13"/>
      <c r="F3" s="5"/>
      <c r="G3" s="5"/>
    </row>
    <row r="4" spans="1:12" ht="6" customHeight="1" x14ac:dyDescent="0.25">
      <c r="D4" s="4"/>
      <c r="E4" s="5"/>
      <c r="F4" s="5"/>
      <c r="G4" s="5"/>
      <c r="H4" s="4"/>
      <c r="I4" s="4"/>
    </row>
    <row r="5" spans="1:12" x14ac:dyDescent="0.25">
      <c r="A5" s="4" t="s">
        <v>18</v>
      </c>
      <c r="B5" s="19">
        <v>1421.9</v>
      </c>
      <c r="D5" s="3" t="s">
        <v>1</v>
      </c>
      <c r="E5" s="29">
        <f>SUM(E6:E13)</f>
        <v>5047440.169999999</v>
      </c>
      <c r="F5" s="6"/>
      <c r="G5" s="6"/>
      <c r="H5" s="4"/>
      <c r="I5" s="4"/>
      <c r="L5" s="25"/>
    </row>
    <row r="6" spans="1:12" x14ac:dyDescent="0.25">
      <c r="A6" s="4" t="s">
        <v>19</v>
      </c>
      <c r="B6" s="19">
        <v>560.9</v>
      </c>
      <c r="D6" s="27" t="s">
        <v>2</v>
      </c>
      <c r="E6" s="32">
        <v>1015667.05</v>
      </c>
      <c r="F6" s="5"/>
      <c r="G6" s="5"/>
      <c r="I6" s="4"/>
      <c r="K6" s="26"/>
    </row>
    <row r="7" spans="1:12" x14ac:dyDescent="0.25">
      <c r="A7" s="4" t="s">
        <v>20</v>
      </c>
      <c r="B7" s="19">
        <v>128.19999999999999</v>
      </c>
      <c r="D7" s="27" t="s">
        <v>3</v>
      </c>
      <c r="E7" s="32">
        <v>1567908.7</v>
      </c>
      <c r="F7" s="5"/>
      <c r="G7" s="5"/>
      <c r="I7" s="4"/>
      <c r="K7" s="26"/>
    </row>
    <row r="8" spans="1:12" x14ac:dyDescent="0.25">
      <c r="A8" s="4" t="s">
        <v>21</v>
      </c>
      <c r="B8" s="19">
        <v>0.4</v>
      </c>
      <c r="D8" s="27" t="s">
        <v>4</v>
      </c>
      <c r="E8" s="32">
        <v>19598.39</v>
      </c>
      <c r="F8" s="5"/>
      <c r="G8" s="22"/>
      <c r="I8" s="4"/>
      <c r="K8" s="26"/>
    </row>
    <row r="9" spans="1:12" x14ac:dyDescent="0.25">
      <c r="A9" s="4" t="s">
        <v>34</v>
      </c>
      <c r="B9" s="1">
        <v>3.2</v>
      </c>
      <c r="D9" s="27" t="s">
        <v>5</v>
      </c>
      <c r="E9" s="32">
        <v>1126356.6499999999</v>
      </c>
      <c r="F9" s="5"/>
      <c r="G9" s="22"/>
      <c r="I9" s="4"/>
      <c r="K9" s="26"/>
    </row>
    <row r="10" spans="1:12" x14ac:dyDescent="0.25">
      <c r="A10" s="7" t="s">
        <v>22</v>
      </c>
      <c r="B10" s="24">
        <f>SUM(B5:B9)</f>
        <v>2114.6</v>
      </c>
      <c r="D10" s="27" t="s">
        <v>6</v>
      </c>
      <c r="E10" s="32">
        <v>532920.26</v>
      </c>
      <c r="F10" s="5"/>
      <c r="G10" s="22"/>
      <c r="I10" s="4"/>
      <c r="K10" s="26"/>
    </row>
    <row r="11" spans="1:12" x14ac:dyDescent="0.25">
      <c r="A11" s="4"/>
      <c r="B11" s="18"/>
      <c r="D11" s="27" t="s">
        <v>7</v>
      </c>
      <c r="E11" s="32">
        <v>138560.68</v>
      </c>
      <c r="F11" s="5"/>
      <c r="G11" s="22"/>
      <c r="I11" s="4"/>
      <c r="K11" s="26"/>
    </row>
    <row r="12" spans="1:12" x14ac:dyDescent="0.25">
      <c r="A12" s="4"/>
      <c r="B12" s="8"/>
      <c r="D12" s="27" t="s">
        <v>8</v>
      </c>
      <c r="E12" s="32">
        <v>351106.59</v>
      </c>
      <c r="F12" s="5"/>
      <c r="G12" s="22"/>
      <c r="I12" s="4"/>
      <c r="K12" s="26"/>
    </row>
    <row r="13" spans="1:12" x14ac:dyDescent="0.25">
      <c r="A13" s="4" t="s">
        <v>32</v>
      </c>
      <c r="B13" s="8">
        <v>397</v>
      </c>
      <c r="D13" s="27" t="s">
        <v>9</v>
      </c>
      <c r="E13" s="32">
        <v>295321.84999999998</v>
      </c>
      <c r="F13" s="5"/>
      <c r="G13" s="22"/>
      <c r="I13" s="4"/>
      <c r="K13" s="26"/>
    </row>
    <row r="14" spans="1:12" x14ac:dyDescent="0.25">
      <c r="A14" s="4"/>
      <c r="B14" s="4"/>
      <c r="D14" s="28"/>
      <c r="E14" s="30"/>
      <c r="F14" s="5"/>
      <c r="G14" s="22"/>
      <c r="I14" s="4"/>
    </row>
    <row r="15" spans="1:12" x14ac:dyDescent="0.25">
      <c r="A15" s="7" t="s">
        <v>23</v>
      </c>
      <c r="B15" s="7" t="s">
        <v>33</v>
      </c>
      <c r="D15" s="3" t="s">
        <v>10</v>
      </c>
      <c r="E15" s="29">
        <f>SUM(E16:E20)</f>
        <v>3124614.3</v>
      </c>
      <c r="F15" s="6"/>
      <c r="G15" s="22"/>
      <c r="I15" s="4"/>
    </row>
    <row r="16" spans="1:12" x14ac:dyDescent="0.25">
      <c r="B16" s="20"/>
      <c r="D16" s="27" t="s">
        <v>11</v>
      </c>
      <c r="E16" s="32">
        <v>838820.92</v>
      </c>
      <c r="F16" s="5"/>
      <c r="G16" s="22"/>
      <c r="H16" s="4"/>
      <c r="I16" s="4"/>
      <c r="K16" s="26"/>
    </row>
    <row r="17" spans="1:13" x14ac:dyDescent="0.25">
      <c r="B17" s="20"/>
      <c r="D17" s="27" t="s">
        <v>12</v>
      </c>
      <c r="E17" s="32">
        <v>1435648.71</v>
      </c>
      <c r="F17" s="5"/>
      <c r="G17" s="22"/>
      <c r="H17" s="4"/>
      <c r="I17" s="4"/>
      <c r="K17" s="26"/>
    </row>
    <row r="18" spans="1:13" x14ac:dyDescent="0.25">
      <c r="D18" s="27" t="s">
        <v>13</v>
      </c>
      <c r="E18" s="32">
        <v>184971.94</v>
      </c>
      <c r="F18" s="5"/>
      <c r="G18" s="22"/>
      <c r="K18" s="26"/>
    </row>
    <row r="19" spans="1:13" x14ac:dyDescent="0.25">
      <c r="D19" s="27" t="s">
        <v>14</v>
      </c>
      <c r="E19" s="32">
        <v>465405.75</v>
      </c>
      <c r="F19" s="5"/>
      <c r="G19" s="22"/>
      <c r="K19" s="26"/>
    </row>
    <row r="20" spans="1:13" x14ac:dyDescent="0.25">
      <c r="D20" s="27" t="s">
        <v>15</v>
      </c>
      <c r="E20" s="32">
        <v>199766.98</v>
      </c>
      <c r="F20" s="5"/>
      <c r="G20" s="22"/>
      <c r="K20" s="26"/>
    </row>
    <row r="21" spans="1:13" ht="6" customHeight="1" x14ac:dyDescent="0.25">
      <c r="D21" s="27"/>
      <c r="E21" s="30"/>
      <c r="F21" s="5"/>
      <c r="G21" s="22"/>
      <c r="K21" s="26"/>
      <c r="M21" s="9"/>
    </row>
    <row r="22" spans="1:13" ht="12.75" customHeight="1" x14ac:dyDescent="0.25">
      <c r="D22" s="3" t="s">
        <v>30</v>
      </c>
      <c r="E22" s="29">
        <v>2051812.11</v>
      </c>
      <c r="F22" s="6"/>
      <c r="G22" s="22"/>
      <c r="K22" s="26"/>
      <c r="M22" s="16"/>
    </row>
    <row r="23" spans="1:13" ht="6" customHeight="1" x14ac:dyDescent="0.25">
      <c r="D23" s="3"/>
      <c r="E23" s="30"/>
      <c r="F23" s="5"/>
      <c r="G23" s="22"/>
      <c r="K23" s="26"/>
      <c r="M23" s="9"/>
    </row>
    <row r="24" spans="1:13" x14ac:dyDescent="0.25">
      <c r="D24" s="3" t="s">
        <v>16</v>
      </c>
      <c r="E24" s="29">
        <v>4185376.68</v>
      </c>
      <c r="F24" s="6"/>
      <c r="G24" s="22"/>
      <c r="K24" s="26"/>
      <c r="M24" s="9"/>
    </row>
    <row r="25" spans="1:13" ht="6" customHeight="1" x14ac:dyDescent="0.25">
      <c r="D25" s="4"/>
      <c r="E25" s="30"/>
      <c r="F25" s="5"/>
      <c r="G25" s="22"/>
      <c r="M25" s="9"/>
    </row>
    <row r="26" spans="1:13" x14ac:dyDescent="0.25">
      <c r="D26" s="3" t="s">
        <v>27</v>
      </c>
      <c r="E26" s="29">
        <v>307756.09999999998</v>
      </c>
      <c r="F26" s="6"/>
      <c r="G26" s="22"/>
      <c r="K26" s="26"/>
      <c r="M26" s="16"/>
    </row>
    <row r="27" spans="1:13" x14ac:dyDescent="0.25">
      <c r="D27" s="27" t="s">
        <v>28</v>
      </c>
      <c r="E27" s="30"/>
      <c r="F27" s="5"/>
      <c r="G27" s="22"/>
      <c r="M27" s="9"/>
    </row>
    <row r="28" spans="1:13" x14ac:dyDescent="0.25">
      <c r="D28" s="27"/>
      <c r="E28" s="30"/>
      <c r="F28" s="5"/>
      <c r="G28" s="22"/>
      <c r="M28" s="9"/>
    </row>
    <row r="29" spans="1:13" x14ac:dyDescent="0.25">
      <c r="A29" s="11"/>
      <c r="B29" s="11"/>
      <c r="C29" s="11"/>
      <c r="D29" s="15" t="s">
        <v>25</v>
      </c>
      <c r="E29" s="31">
        <f>+E5+E15+E22+E24+E26</f>
        <v>14716999.359999998</v>
      </c>
      <c r="F29" s="6"/>
      <c r="G29" s="6"/>
      <c r="M29" s="9"/>
    </row>
    <row r="30" spans="1:13" x14ac:dyDescent="0.25">
      <c r="A30" s="9" t="s">
        <v>26</v>
      </c>
      <c r="M30" s="9"/>
    </row>
    <row r="31" spans="1:13" x14ac:dyDescent="0.25">
      <c r="H31" s="23"/>
      <c r="M31" s="9"/>
    </row>
    <row r="32" spans="1:13" x14ac:dyDescent="0.25">
      <c r="D32" s="2"/>
      <c r="H32" s="3" t="s">
        <v>35</v>
      </c>
      <c r="I32" s="6"/>
    </row>
    <row r="33" spans="8:18" x14ac:dyDescent="0.25">
      <c r="H33" s="4" t="s">
        <v>3</v>
      </c>
      <c r="I33" s="5">
        <f>+E7</f>
        <v>1567908.7</v>
      </c>
      <c r="J33" s="9"/>
    </row>
    <row r="34" spans="8:18" x14ac:dyDescent="0.25">
      <c r="H34" s="4" t="s">
        <v>5</v>
      </c>
      <c r="I34" s="5">
        <f>+E9</f>
        <v>1126356.6499999999</v>
      </c>
    </row>
    <row r="35" spans="8:18" x14ac:dyDescent="0.25">
      <c r="H35" s="4" t="s">
        <v>2</v>
      </c>
      <c r="I35" s="5">
        <f>+E6</f>
        <v>1015667.05</v>
      </c>
    </row>
    <row r="36" spans="8:18" x14ac:dyDescent="0.25">
      <c r="H36" s="4" t="s">
        <v>6</v>
      </c>
      <c r="I36" s="5">
        <f>+E10</f>
        <v>532920.26</v>
      </c>
    </row>
    <row r="37" spans="8:18" x14ac:dyDescent="0.25">
      <c r="H37" s="4" t="s">
        <v>8</v>
      </c>
      <c r="I37" s="5">
        <f>+E12</f>
        <v>351106.59</v>
      </c>
    </row>
    <row r="38" spans="8:18" x14ac:dyDescent="0.25">
      <c r="H38" s="4" t="s">
        <v>9</v>
      </c>
      <c r="I38" s="5">
        <f>+E13</f>
        <v>295321.84999999998</v>
      </c>
    </row>
    <row r="39" spans="8:18" x14ac:dyDescent="0.25">
      <c r="H39" s="4" t="s">
        <v>29</v>
      </c>
      <c r="I39" s="5">
        <f>+E11+E8</f>
        <v>158159.07</v>
      </c>
    </row>
    <row r="40" spans="8:18" x14ac:dyDescent="0.25">
      <c r="I40" s="5">
        <f>SUM(I33:I39)</f>
        <v>5047440.169999999</v>
      </c>
      <c r="L40" s="9"/>
      <c r="M40" s="9"/>
      <c r="N40" s="9"/>
      <c r="O40" s="9"/>
      <c r="P40" s="9"/>
      <c r="Q40" s="9"/>
      <c r="R40" s="9"/>
    </row>
    <row r="41" spans="8:18" x14ac:dyDescent="0.25">
      <c r="I41" s="5"/>
    </row>
    <row r="42" spans="8:18" x14ac:dyDescent="0.25">
      <c r="H42" s="3" t="s">
        <v>36</v>
      </c>
      <c r="I42" s="5"/>
    </row>
    <row r="43" spans="8:18" x14ac:dyDescent="0.25">
      <c r="H43" s="4" t="s">
        <v>12</v>
      </c>
      <c r="I43" s="5">
        <f>+E17</f>
        <v>1435648.71</v>
      </c>
    </row>
    <row r="44" spans="8:18" x14ac:dyDescent="0.25">
      <c r="H44" s="4" t="s">
        <v>11</v>
      </c>
      <c r="I44" s="5">
        <f>+E16</f>
        <v>838820.92</v>
      </c>
    </row>
    <row r="45" spans="8:18" x14ac:dyDescent="0.25">
      <c r="H45" s="4" t="s">
        <v>14</v>
      </c>
      <c r="I45" s="5">
        <f>+E19</f>
        <v>465405.75</v>
      </c>
    </row>
    <row r="46" spans="8:18" x14ac:dyDescent="0.25">
      <c r="H46" s="4" t="s">
        <v>15</v>
      </c>
      <c r="I46" s="5">
        <f>+E20</f>
        <v>199766.98</v>
      </c>
    </row>
    <row r="47" spans="8:18" x14ac:dyDescent="0.25">
      <c r="H47" s="4" t="s">
        <v>13</v>
      </c>
      <c r="I47" s="5">
        <f>+E18</f>
        <v>184971.94</v>
      </c>
    </row>
    <row r="48" spans="8:18" x14ac:dyDescent="0.25">
      <c r="I48" s="5">
        <f>SUM(I43:I47)</f>
        <v>3124614.3</v>
      </c>
      <c r="J48" s="21"/>
    </row>
    <row r="49" spans="9:9" x14ac:dyDescent="0.25">
      <c r="I49" s="5"/>
    </row>
    <row r="50" spans="9:9" x14ac:dyDescent="0.25">
      <c r="I50" s="5"/>
    </row>
  </sheetData>
  <mergeCells count="1">
    <mergeCell ref="A1:E1"/>
  </mergeCells>
  <printOptions horizontalCentered="1" verticalCentered="1"/>
  <pageMargins left="0.45" right="0.45" top="0.75" bottom="0.75" header="0.25" footer="0.3"/>
  <pageSetup scale="94" orientation="landscape" horizontalDpi="1200" verticalDpi="1200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Land and Facilities</dc:title>
  <dc:creator>Yows, Kristina</dc:creator>
  <cp:lastModifiedBy>Yows, Kristina</cp:lastModifiedBy>
  <cp:lastPrinted>2026-02-25T16:43:56Z</cp:lastPrinted>
  <dcterms:created xsi:type="dcterms:W3CDTF">2015-12-04T21:49:47Z</dcterms:created>
  <dcterms:modified xsi:type="dcterms:W3CDTF">2026-03-02T02:21:56Z</dcterms:modified>
</cp:coreProperties>
</file>