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provost\Data_Digest\2024-25\Excel\"/>
    </mc:Choice>
  </mc:AlternateContent>
  <xr:revisionPtr revIDLastSave="0" documentId="13_ncr:1_{9D13D95C-3111-429E-8521-7FE1D85AAA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le" sheetId="17" r:id="rId1"/>
  </sheets>
  <externalReferences>
    <externalReference r:id="rId2"/>
  </externalReferences>
  <definedNames>
    <definedName name="_xlnm.Print_Area" localSheetId="0">Table!$A$1:$M$35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7" l="1"/>
  <c r="I9" i="17"/>
  <c r="L9" i="17"/>
  <c r="L13" i="17" s="1"/>
  <c r="L4" i="17"/>
  <c r="M16" i="17"/>
  <c r="D4" i="17"/>
  <c r="D7" i="17" s="1"/>
  <c r="I13" i="17" l="1"/>
  <c r="I12" i="17"/>
  <c r="D13" i="17"/>
  <c r="D12" i="17"/>
  <c r="L12" i="17"/>
  <c r="J9" i="17"/>
  <c r="K15" i="17"/>
  <c r="K16" i="17"/>
  <c r="J15" i="17"/>
  <c r="D16" i="17"/>
  <c r="F9" i="17"/>
  <c r="H16" i="17"/>
  <c r="I15" i="17"/>
  <c r="L7" i="17"/>
  <c r="G16" i="17"/>
  <c r="H4" i="17"/>
  <c r="H7" i="17" s="1"/>
  <c r="I4" i="17"/>
  <c r="H15" i="17"/>
  <c r="M9" i="17"/>
  <c r="E9" i="17"/>
  <c r="G9" i="17"/>
  <c r="F15" i="17"/>
  <c r="M4" i="17"/>
  <c r="M7" i="17" s="1"/>
  <c r="E4" i="17"/>
  <c r="E16" i="17"/>
  <c r="L15" i="17"/>
  <c r="G4" i="17"/>
  <c r="G8" i="17" s="1"/>
  <c r="K9" i="17"/>
  <c r="K12" i="17" s="1"/>
  <c r="H9" i="17"/>
  <c r="J16" i="17"/>
  <c r="K4" i="17"/>
  <c r="K7" i="17" s="1"/>
  <c r="F4" i="17"/>
  <c r="I16" i="17"/>
  <c r="J4" i="17"/>
  <c r="J7" i="17" s="1"/>
  <c r="L16" i="17"/>
  <c r="M15" i="17"/>
  <c r="G15" i="17"/>
  <c r="F16" i="17"/>
  <c r="E15" i="17"/>
  <c r="D15" i="17"/>
  <c r="D14" i="17"/>
  <c r="L14" i="17"/>
  <c r="I14" i="17"/>
  <c r="I19" i="17" s="1"/>
  <c r="J8" i="17"/>
  <c r="G14" i="17"/>
  <c r="D8" i="17"/>
  <c r="L8" i="17"/>
  <c r="D18" i="17" l="1"/>
  <c r="G18" i="17"/>
  <c r="J13" i="17"/>
  <c r="J12" i="17"/>
  <c r="F14" i="17"/>
  <c r="H13" i="17"/>
  <c r="H12" i="17"/>
  <c r="G13" i="17"/>
  <c r="G12" i="17"/>
  <c r="E13" i="17"/>
  <c r="E12" i="17"/>
  <c r="M13" i="17"/>
  <c r="M12" i="17"/>
  <c r="F13" i="17"/>
  <c r="F12" i="17"/>
  <c r="L17" i="17"/>
  <c r="F18" i="17"/>
  <c r="G7" i="17"/>
  <c r="K8" i="17"/>
  <c r="I8" i="17"/>
  <c r="I7" i="17"/>
  <c r="E8" i="17"/>
  <c r="E7" i="17"/>
  <c r="J14" i="17"/>
  <c r="J19" i="17" s="1"/>
  <c r="F17" i="17"/>
  <c r="I17" i="17"/>
  <c r="F7" i="17"/>
  <c r="K14" i="17"/>
  <c r="K18" i="17" s="1"/>
  <c r="G17" i="17"/>
  <c r="E14" i="17"/>
  <c r="E18" i="17" s="1"/>
  <c r="D17" i="17"/>
  <c r="H8" i="17"/>
  <c r="L18" i="17"/>
  <c r="D19" i="17"/>
  <c r="F8" i="17"/>
  <c r="M14" i="17"/>
  <c r="M18" i="17" s="1"/>
  <c r="H14" i="17"/>
  <c r="H19" i="17" s="1"/>
  <c r="M8" i="17"/>
  <c r="K13" i="17"/>
  <c r="L19" i="17"/>
  <c r="F19" i="17"/>
  <c r="I18" i="17"/>
  <c r="G19" i="17"/>
  <c r="J18" i="17" l="1"/>
  <c r="J17" i="17"/>
  <c r="E17" i="17"/>
  <c r="E19" i="17"/>
  <c r="K17" i="17"/>
  <c r="K19" i="17"/>
  <c r="M17" i="17"/>
  <c r="M19" i="17"/>
  <c r="H17" i="17"/>
  <c r="H18" i="17"/>
</calcChain>
</file>

<file path=xl/sharedStrings.xml><?xml version="1.0" encoding="utf-8"?>
<sst xmlns="http://schemas.openxmlformats.org/spreadsheetml/2006/main" count="22" uniqueCount="14">
  <si>
    <t>Total</t>
  </si>
  <si>
    <t>First-Generation</t>
  </si>
  <si>
    <t>Not First-Generation</t>
  </si>
  <si>
    <t xml:space="preserve">Source: MAUI/Registrar's data warehouse (see Note 1). </t>
  </si>
  <si>
    <t>First Generation Status</t>
  </si>
  <si>
    <t>Women</t>
  </si>
  <si>
    <t>Percent Women</t>
  </si>
  <si>
    <t>Men</t>
  </si>
  <si>
    <t>Percent First-Generation</t>
  </si>
  <si>
    <t>"Not First-Generation" includes international students, who are not asked to report first-generation status.</t>
  </si>
  <si>
    <t>See Note 6 regarding the removal from the counts, in all years, of students who withdrew between the first day of the session and the official census date.</t>
  </si>
  <si>
    <t>Fall Semester Undergraduate Headcount Enrollment by First Generation Status and Sex</t>
  </si>
  <si>
    <t>Percent Men</t>
  </si>
  <si>
    <t>See Note 5 regarding change in reporting by sex effective fall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</si>
</sst>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8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7"/>
      <name val="Arial"/>
      <family val="2"/>
      <scheme val="minor"/>
    </font>
    <font>
      <sz val="8"/>
      <color theme="1"/>
      <name val="Arial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64" fontId="1" fillId="0" borderId="0" xfId="2" applyNumberFormat="1" applyFont="1"/>
    <xf numFmtId="164" fontId="1" fillId="0" borderId="0" xfId="0" applyNumberFormat="1" applyFont="1"/>
    <xf numFmtId="0" fontId="7" fillId="0" borderId="0" xfId="0" applyFont="1" applyAlignment="1">
      <alignment horizontal="left" indent="1"/>
    </xf>
    <xf numFmtId="164" fontId="11" fillId="0" borderId="2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 indent="1"/>
    </xf>
    <xf numFmtId="0" fontId="11" fillId="0" borderId="1" xfId="0" applyFont="1" applyBorder="1" applyAlignment="1">
      <alignment horizontal="left" indent="1"/>
    </xf>
    <xf numFmtId="164" fontId="11" fillId="0" borderId="1" xfId="0" applyNumberFormat="1" applyFont="1" applyBorder="1"/>
    <xf numFmtId="165" fontId="6" fillId="0" borderId="0" xfId="1" applyNumberFormat="1" applyFont="1"/>
    <xf numFmtId="165" fontId="5" fillId="0" borderId="0" xfId="1" applyNumberFormat="1" applyFont="1"/>
    <xf numFmtId="0" fontId="10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2" xfId="0" applyFont="1" applyBorder="1"/>
    <xf numFmtId="0" fontId="11" fillId="0" borderId="1" xfId="0" applyFont="1" applyBorder="1" applyAlignment="1">
      <alignment horizontal="left"/>
    </xf>
    <xf numFmtId="3" fontId="5" fillId="0" borderId="0" xfId="1" applyNumberFormat="1" applyFont="1"/>
    <xf numFmtId="0" fontId="11" fillId="0" borderId="0" xfId="0" applyFont="1" applyAlignment="1">
      <alignment horizontal="left"/>
    </xf>
    <xf numFmtId="164" fontId="7" fillId="0" borderId="0" xfId="2" applyNumberFormat="1" applyFont="1"/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FTE Enrollment by Student Level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Undergraduates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Headcount!#REF!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[1]HeadcountByLevel!$C$3:$H$3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C5-48F9-967B-2948F6C448D6}"/>
            </c:ext>
          </c:extLst>
        </c:ser>
        <c:ser>
          <c:idx val="1"/>
          <c:order val="1"/>
          <c:tx>
            <c:v>Graduates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Headcount!#REF!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[1]HeadcountByLevel!$C$3:$H$3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C5-48F9-967B-2948F6C448D6}"/>
            </c:ext>
          </c:extLst>
        </c:ser>
        <c:ser>
          <c:idx val="2"/>
          <c:order val="2"/>
          <c:tx>
            <c:v>Special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Headcount!#REF!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[1]HeadcountByLevel!$C$3:$H$3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C5-48F9-967B-2948F6C448D6}"/>
            </c:ext>
          </c:extLst>
        </c:ser>
        <c:ser>
          <c:idx val="3"/>
          <c:order val="3"/>
          <c:tx>
            <c:v>Professional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Headcount!#REF!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[1]HeadcountByLevel!$C$3:$H$3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C5-48F9-967B-2948F6C44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285664"/>
        <c:axId val="220286056"/>
      </c:barChart>
      <c:catAx>
        <c:axId val="2202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8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86056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85664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j-lt"/>
                <a:cs typeface="Arial" panose="020B0604020202020204" pitchFamily="34" charset="0"/>
              </a:defRPr>
            </a:pPr>
            <a:r>
              <a:rPr lang="en-US" sz="900">
                <a:latin typeface="+mj-lt"/>
                <a:cs typeface="Arial" panose="020B0604020202020204" pitchFamily="34" charset="0"/>
              </a:rPr>
              <a:t>Women</a:t>
            </a:r>
            <a:r>
              <a:rPr lang="en-US" sz="900" baseline="0">
                <a:latin typeface="+mj-lt"/>
                <a:cs typeface="Arial" panose="020B0604020202020204" pitchFamily="34" charset="0"/>
              </a:rPr>
              <a:t> </a:t>
            </a:r>
            <a:r>
              <a:rPr lang="en-US" sz="900">
                <a:latin typeface="+mj-lt"/>
                <a:cs typeface="Arial" panose="020B0604020202020204" pitchFamily="34" charset="0"/>
              </a:rPr>
              <a:t>as a Percentage of Undergraduate</a:t>
            </a:r>
            <a:r>
              <a:rPr lang="en-US" sz="900" baseline="0">
                <a:latin typeface="+mj-lt"/>
                <a:cs typeface="Arial" panose="020B0604020202020204" pitchFamily="34" charset="0"/>
              </a:rPr>
              <a:t> Students</a:t>
            </a:r>
            <a:endParaRPr lang="en-US" sz="900">
              <a:latin typeface="+mj-lt"/>
              <a:cs typeface="Arial" panose="020B0604020202020204" pitchFamily="34" charset="0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432852143482076E-2"/>
          <c:y val="0.18177145767226857"/>
          <c:w val="0.87417825896762902"/>
          <c:h val="0.54013502043587835"/>
        </c:manualLayout>
      </c:layout>
      <c:lineChart>
        <c:grouping val="standard"/>
        <c:varyColors val="0"/>
        <c:ser>
          <c:idx val="1"/>
          <c:order val="0"/>
          <c:tx>
            <c:strRef>
              <c:f>Table!$B$4</c:f>
              <c:strCache>
                <c:ptCount val="1"/>
                <c:pt idx="0">
                  <c:v>First-Generation</c:v>
                </c:pt>
              </c:strCache>
            </c:strRef>
          </c:tx>
          <c:marker>
            <c:symbol val="diamond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</c:spPr>
          </c:marker>
          <c:cat>
            <c:numRef>
              <c:f>Table!$D$3:$M$3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Table!$D$8:$M$8</c:f>
              <c:numCache>
                <c:formatCode>0.0%</c:formatCode>
                <c:ptCount val="10"/>
                <c:pt idx="0">
                  <c:v>0.56878612716763011</c:v>
                </c:pt>
                <c:pt idx="1">
                  <c:v>0.57388859602881748</c:v>
                </c:pt>
                <c:pt idx="2">
                  <c:v>0.57635983263598323</c:v>
                </c:pt>
                <c:pt idx="3">
                  <c:v>0.57876834944504119</c:v>
                </c:pt>
                <c:pt idx="4">
                  <c:v>0.58446891917117794</c:v>
                </c:pt>
                <c:pt idx="5">
                  <c:v>0.58843137254901956</c:v>
                </c:pt>
                <c:pt idx="6">
                  <c:v>0.6066310160427808</c:v>
                </c:pt>
                <c:pt idx="7">
                  <c:v>0.60924369747899154</c:v>
                </c:pt>
                <c:pt idx="8">
                  <c:v>0.61306001690617073</c:v>
                </c:pt>
                <c:pt idx="9">
                  <c:v>0.61837081035214259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7-4181-A511-4C2AD113E738}"/>
            </c:ext>
          </c:extLst>
        </c:ser>
        <c:ser>
          <c:idx val="0"/>
          <c:order val="1"/>
          <c:tx>
            <c:strRef>
              <c:f>Table!$B$9</c:f>
              <c:strCache>
                <c:ptCount val="1"/>
                <c:pt idx="0">
                  <c:v>Not First-Generation</c:v>
                </c:pt>
              </c:strCache>
            </c:strRef>
          </c:tx>
          <c:marker>
            <c:symbol val="square"/>
            <c:size val="5"/>
          </c:marker>
          <c:cat>
            <c:numRef>
              <c:f>Table!$D$3:$M$3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Table!$D$13:$M$13</c:f>
              <c:numCache>
                <c:formatCode>0.0%</c:formatCode>
                <c:ptCount val="10"/>
                <c:pt idx="0">
                  <c:v>0.50496037244360692</c:v>
                </c:pt>
                <c:pt idx="1">
                  <c:v>0.51044792113159021</c:v>
                </c:pt>
                <c:pt idx="2">
                  <c:v>0.51337041394801586</c:v>
                </c:pt>
                <c:pt idx="3">
                  <c:v>0.51956557332314579</c:v>
                </c:pt>
                <c:pt idx="4">
                  <c:v>0.52531295003877254</c:v>
                </c:pt>
                <c:pt idx="5">
                  <c:v>0.53545687049523372</c:v>
                </c:pt>
                <c:pt idx="6">
                  <c:v>0.54379023209118293</c:v>
                </c:pt>
                <c:pt idx="7">
                  <c:v>0.54737698251321676</c:v>
                </c:pt>
                <c:pt idx="8">
                  <c:v>0.54741924359121741</c:v>
                </c:pt>
                <c:pt idx="9">
                  <c:v>0.55054371948513092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7-4181-A511-4C2AD113E738}"/>
            </c:ext>
          </c:extLst>
        </c:ser>
        <c:ser>
          <c:idx val="2"/>
          <c:order val="2"/>
          <c:tx>
            <c:strRef>
              <c:f>Table!$B$14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triangle"/>
            <c:size val="7"/>
          </c:marker>
          <c:cat>
            <c:numRef>
              <c:f>Table!$D$3:$M$3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Table!$D$18:$M$18</c:f>
              <c:numCache>
                <c:formatCode>0.0%</c:formatCode>
                <c:ptCount val="10"/>
                <c:pt idx="0">
                  <c:v>0.51921835320449361</c:v>
                </c:pt>
                <c:pt idx="1">
                  <c:v>0.52527201806610557</c:v>
                </c:pt>
                <c:pt idx="2">
                  <c:v>0.52815748547106489</c:v>
                </c:pt>
                <c:pt idx="3">
                  <c:v>0.5333974653896022</c:v>
                </c:pt>
                <c:pt idx="4">
                  <c:v>0.53884925889539104</c:v>
                </c:pt>
                <c:pt idx="5">
                  <c:v>0.54756994261119085</c:v>
                </c:pt>
                <c:pt idx="6">
                  <c:v>0.55738615327656427</c:v>
                </c:pt>
                <c:pt idx="7">
                  <c:v>0.56077913803304058</c:v>
                </c:pt>
                <c:pt idx="8">
                  <c:v>0.56145503840939903</c:v>
                </c:pt>
                <c:pt idx="9">
                  <c:v>0.56460550620107308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7-4181-A511-4C2AD113E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28968"/>
        <c:axId val="459029360"/>
      </c:lineChart>
      <c:catAx>
        <c:axId val="45902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>
                <a:latin typeface="+mn-lt"/>
              </a:defRPr>
            </a:pPr>
            <a:endParaRPr lang="en-US"/>
          </a:p>
        </c:txPr>
        <c:crossAx val="459029360"/>
        <c:crosses val="autoZero"/>
        <c:auto val="1"/>
        <c:lblAlgn val="ctr"/>
        <c:lblOffset val="100"/>
        <c:noMultiLvlLbl val="0"/>
      </c:catAx>
      <c:valAx>
        <c:axId val="459029360"/>
        <c:scaling>
          <c:orientation val="minMax"/>
          <c:max val="0.65000000000000013"/>
          <c:min val="0.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800">
                <a:latin typeface="+mn-lt"/>
              </a:defRPr>
            </a:pPr>
            <a:endParaRPr lang="en-US"/>
          </a:p>
        </c:txPr>
        <c:crossAx val="459028968"/>
        <c:crossesAt val="1"/>
        <c:crossBetween val="midCat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5</xdr:col>
      <xdr:colOff>0</xdr:colOff>
      <xdr:row>33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6186389-804E-452B-BC7A-A2C2519F3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647698</xdr:colOff>
      <xdr:row>24</xdr:row>
      <xdr:rowOff>101600</xdr:rowOff>
    </xdr:from>
    <xdr:to>
      <xdr:col>10</xdr:col>
      <xdr:colOff>12698</xdr:colOff>
      <xdr:row>35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1DFC1C-7B08-438E-8438-F5A564E0E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countByLev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ataDiges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8D100"/>
      </a:accent1>
      <a:accent2>
        <a:srgbClr val="000000"/>
      </a:accent2>
      <a:accent3>
        <a:srgbClr val="7F7F7F"/>
      </a:accent3>
      <a:accent4>
        <a:srgbClr val="D2D2D2"/>
      </a:accent4>
      <a:accent5>
        <a:srgbClr val="FFEC8F"/>
      </a:accent5>
      <a:accent6>
        <a:srgbClr val="FFF6C9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ADA7-22DB-4C7D-81C2-5B1D6D26A865}">
  <sheetPr>
    <pageSetUpPr fitToPage="1"/>
  </sheetPr>
  <dimension ref="A1:N35"/>
  <sheetViews>
    <sheetView tabSelected="1" workbookViewId="0">
      <pane xSplit="3" ySplit="3" topLeftCell="D4" activePane="bottomRight" state="frozen"/>
      <selection activeCell="N9" sqref="N9"/>
      <selection pane="topRight" activeCell="N9" sqref="N9"/>
      <selection pane="bottomLeft" activeCell="N9" sqref="N9"/>
      <selection pane="bottomRight" activeCell="T24" sqref="T24"/>
    </sheetView>
  </sheetViews>
  <sheetFormatPr defaultColWidth="9" defaultRowHeight="12.5" x14ac:dyDescent="0.25"/>
  <cols>
    <col min="1" max="2" width="2.58203125" style="1" customWidth="1"/>
    <col min="3" max="3" width="16.83203125" style="1" customWidth="1"/>
    <col min="4" max="13" width="9.58203125" style="1" customWidth="1"/>
    <col min="14" max="16384" width="9" style="1"/>
  </cols>
  <sheetData>
    <row r="1" spans="1:14" ht="14" x14ac:dyDescent="0.3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5">
      <c r="A3" s="5" t="s">
        <v>4</v>
      </c>
      <c r="B3" s="6"/>
      <c r="C3" s="6"/>
      <c r="D3" s="7">
        <v>2015</v>
      </c>
      <c r="E3" s="7">
        <v>2016</v>
      </c>
      <c r="F3" s="7">
        <v>2017</v>
      </c>
      <c r="G3" s="7">
        <v>2018</v>
      </c>
      <c r="H3" s="7">
        <v>2019</v>
      </c>
      <c r="I3" s="7">
        <v>2020</v>
      </c>
      <c r="J3" s="7">
        <v>2021</v>
      </c>
      <c r="K3" s="7">
        <v>2022</v>
      </c>
      <c r="L3" s="7">
        <v>2023</v>
      </c>
      <c r="M3" s="7">
        <v>2024</v>
      </c>
    </row>
    <row r="4" spans="1:14" x14ac:dyDescent="0.25">
      <c r="A4" s="9"/>
      <c r="B4" s="17" t="s">
        <v>1</v>
      </c>
      <c r="C4" s="9"/>
      <c r="D4" s="23">
        <f>+D5+D6</f>
        <v>5190</v>
      </c>
      <c r="E4" s="23">
        <f t="shared" ref="E4:M4" si="0">+E5+E6</f>
        <v>5691</v>
      </c>
      <c r="F4" s="23">
        <f t="shared" si="0"/>
        <v>5736</v>
      </c>
      <c r="G4" s="23">
        <f t="shared" si="0"/>
        <v>5586</v>
      </c>
      <c r="H4" s="23">
        <f t="shared" si="0"/>
        <v>5357</v>
      </c>
      <c r="I4" s="23">
        <f t="shared" si="0"/>
        <v>5100</v>
      </c>
      <c r="J4" s="23">
        <f t="shared" si="0"/>
        <v>4675</v>
      </c>
      <c r="K4" s="23">
        <f t="shared" si="0"/>
        <v>4760</v>
      </c>
      <c r="L4" s="23">
        <f t="shared" si="0"/>
        <v>4732</v>
      </c>
      <c r="M4" s="23">
        <f t="shared" si="0"/>
        <v>4714</v>
      </c>
      <c r="N4" s="13"/>
    </row>
    <row r="5" spans="1:14" x14ac:dyDescent="0.25">
      <c r="A5" s="9"/>
      <c r="B5" s="17"/>
      <c r="C5" s="24" t="s">
        <v>7</v>
      </c>
      <c r="D5" s="22">
        <v>2238</v>
      </c>
      <c r="E5" s="22">
        <v>2425</v>
      </c>
      <c r="F5" s="22">
        <v>2430</v>
      </c>
      <c r="G5" s="22">
        <v>2353</v>
      </c>
      <c r="H5" s="22">
        <v>2226</v>
      </c>
      <c r="I5" s="22">
        <v>2099</v>
      </c>
      <c r="J5" s="22">
        <v>1839</v>
      </c>
      <c r="K5" s="22">
        <v>1860</v>
      </c>
      <c r="L5" s="22">
        <v>1831</v>
      </c>
      <c r="M5" s="22">
        <v>1799</v>
      </c>
      <c r="N5" s="13"/>
    </row>
    <row r="6" spans="1:14" ht="13" x14ac:dyDescent="0.3">
      <c r="A6" s="9"/>
      <c r="B6" s="18"/>
      <c r="C6" s="24" t="s">
        <v>5</v>
      </c>
      <c r="D6" s="22">
        <v>2952</v>
      </c>
      <c r="E6" s="22">
        <v>3266</v>
      </c>
      <c r="F6" s="22">
        <v>3306</v>
      </c>
      <c r="G6" s="22">
        <v>3233</v>
      </c>
      <c r="H6" s="22">
        <v>3131</v>
      </c>
      <c r="I6" s="22">
        <v>3001</v>
      </c>
      <c r="J6" s="22">
        <v>2836</v>
      </c>
      <c r="K6" s="22">
        <v>2900</v>
      </c>
      <c r="L6" s="22">
        <v>2901</v>
      </c>
      <c r="M6" s="22">
        <v>2915</v>
      </c>
      <c r="N6" s="13"/>
    </row>
    <row r="7" spans="1:14" ht="13" x14ac:dyDescent="0.3">
      <c r="A7" s="9"/>
      <c r="B7" s="18"/>
      <c r="C7" s="29" t="s">
        <v>12</v>
      </c>
      <c r="D7" s="30">
        <f>+D5/D4</f>
        <v>0.43121387283236995</v>
      </c>
      <c r="E7" s="30">
        <f t="shared" ref="E7:M7" si="1">+E5/E4</f>
        <v>0.42611140397118258</v>
      </c>
      <c r="F7" s="30">
        <f t="shared" si="1"/>
        <v>0.42364016736401672</v>
      </c>
      <c r="G7" s="30">
        <f t="shared" si="1"/>
        <v>0.42123165055495881</v>
      </c>
      <c r="H7" s="30">
        <f t="shared" si="1"/>
        <v>0.41553108082882212</v>
      </c>
      <c r="I7" s="30">
        <f t="shared" si="1"/>
        <v>0.41156862745098038</v>
      </c>
      <c r="J7" s="30">
        <f t="shared" si="1"/>
        <v>0.39336898395721925</v>
      </c>
      <c r="K7" s="30">
        <f t="shared" si="1"/>
        <v>0.3907563025210084</v>
      </c>
      <c r="L7" s="30">
        <f t="shared" si="1"/>
        <v>0.38693998309382927</v>
      </c>
      <c r="M7" s="30">
        <f t="shared" si="1"/>
        <v>0.38162918964785747</v>
      </c>
      <c r="N7" s="13"/>
    </row>
    <row r="8" spans="1:14" x14ac:dyDescent="0.25">
      <c r="A8" s="9"/>
      <c r="B8" s="26"/>
      <c r="C8" s="25" t="s">
        <v>6</v>
      </c>
      <c r="D8" s="16">
        <f t="shared" ref="D8:M8" si="2">+D6/D4</f>
        <v>0.56878612716763011</v>
      </c>
      <c r="E8" s="16">
        <f t="shared" si="2"/>
        <v>0.57388859602881748</v>
      </c>
      <c r="F8" s="16">
        <f t="shared" si="2"/>
        <v>0.57635983263598323</v>
      </c>
      <c r="G8" s="16">
        <f t="shared" si="2"/>
        <v>0.57876834944504119</v>
      </c>
      <c r="H8" s="16">
        <f t="shared" si="2"/>
        <v>0.58446891917117794</v>
      </c>
      <c r="I8" s="16">
        <f t="shared" si="2"/>
        <v>0.58843137254901956</v>
      </c>
      <c r="J8" s="16">
        <f t="shared" si="2"/>
        <v>0.6066310160427808</v>
      </c>
      <c r="K8" s="16">
        <f t="shared" si="2"/>
        <v>0.60924369747899154</v>
      </c>
      <c r="L8" s="16">
        <f t="shared" si="2"/>
        <v>0.61306001690617073</v>
      </c>
      <c r="M8" s="16">
        <f t="shared" si="2"/>
        <v>0.61837081035214259</v>
      </c>
      <c r="N8" s="13"/>
    </row>
    <row r="9" spans="1:14" x14ac:dyDescent="0.25">
      <c r="A9" s="9"/>
      <c r="B9" s="17" t="s">
        <v>2</v>
      </c>
      <c r="C9" s="9"/>
      <c r="D9" s="28">
        <f>+D10+D11</f>
        <v>18043</v>
      </c>
      <c r="E9" s="28">
        <f t="shared" ref="E9:M9" si="3">+E10+E11</f>
        <v>18664</v>
      </c>
      <c r="F9" s="28">
        <f t="shared" si="3"/>
        <v>18698</v>
      </c>
      <c r="G9" s="28">
        <f t="shared" si="3"/>
        <v>18323</v>
      </c>
      <c r="H9" s="28">
        <f t="shared" si="3"/>
        <v>18054</v>
      </c>
      <c r="I9" s="28">
        <f t="shared" si="3"/>
        <v>17204</v>
      </c>
      <c r="J9" s="28">
        <f t="shared" si="3"/>
        <v>16933</v>
      </c>
      <c r="K9" s="28">
        <f t="shared" si="3"/>
        <v>17213</v>
      </c>
      <c r="L9" s="28">
        <f t="shared" si="3"/>
        <v>17398</v>
      </c>
      <c r="M9" s="28">
        <f t="shared" si="3"/>
        <v>18024</v>
      </c>
      <c r="N9" s="13"/>
    </row>
    <row r="10" spans="1:14" x14ac:dyDescent="0.25">
      <c r="A10" s="9"/>
      <c r="B10" s="17"/>
      <c r="C10" s="24" t="s">
        <v>7</v>
      </c>
      <c r="D10" s="22">
        <v>8932</v>
      </c>
      <c r="E10" s="22">
        <v>9137</v>
      </c>
      <c r="F10" s="22">
        <v>9099</v>
      </c>
      <c r="G10" s="22">
        <v>8803</v>
      </c>
      <c r="H10" s="22">
        <v>8570</v>
      </c>
      <c r="I10" s="22">
        <v>7992</v>
      </c>
      <c r="J10" s="22">
        <v>7725</v>
      </c>
      <c r="K10" s="22">
        <v>7791</v>
      </c>
      <c r="L10" s="22">
        <v>7874</v>
      </c>
      <c r="M10" s="22">
        <v>8101</v>
      </c>
      <c r="N10" s="13"/>
    </row>
    <row r="11" spans="1:14" ht="13" x14ac:dyDescent="0.3">
      <c r="A11" s="9"/>
      <c r="B11" s="18"/>
      <c r="C11" s="24" t="s">
        <v>5</v>
      </c>
      <c r="D11" s="22">
        <v>9111</v>
      </c>
      <c r="E11" s="22">
        <v>9527</v>
      </c>
      <c r="F11" s="22">
        <v>9599</v>
      </c>
      <c r="G11" s="22">
        <v>9520</v>
      </c>
      <c r="H11" s="22">
        <v>9484</v>
      </c>
      <c r="I11" s="22">
        <v>9212</v>
      </c>
      <c r="J11" s="22">
        <v>9208</v>
      </c>
      <c r="K11" s="22">
        <v>9422</v>
      </c>
      <c r="L11" s="22">
        <v>9524</v>
      </c>
      <c r="M11" s="22">
        <v>9923</v>
      </c>
      <c r="N11" s="13"/>
    </row>
    <row r="12" spans="1:14" ht="13" x14ac:dyDescent="0.3">
      <c r="A12" s="9"/>
      <c r="B12" s="18"/>
      <c r="C12" s="29" t="s">
        <v>12</v>
      </c>
      <c r="D12" s="30">
        <f>+D10/D9</f>
        <v>0.49503962755639308</v>
      </c>
      <c r="E12" s="30">
        <f t="shared" ref="E12:M12" si="4">+E10/E9</f>
        <v>0.48955207886840979</v>
      </c>
      <c r="F12" s="30">
        <f t="shared" si="4"/>
        <v>0.48662958605198414</v>
      </c>
      <c r="G12" s="30">
        <f t="shared" si="4"/>
        <v>0.48043442667685421</v>
      </c>
      <c r="H12" s="30">
        <f t="shared" si="4"/>
        <v>0.4746870499612274</v>
      </c>
      <c r="I12" s="30">
        <f t="shared" si="4"/>
        <v>0.46454312950476634</v>
      </c>
      <c r="J12" s="30">
        <f t="shared" si="4"/>
        <v>0.45620976790881712</v>
      </c>
      <c r="K12" s="30">
        <f t="shared" si="4"/>
        <v>0.45262301748678324</v>
      </c>
      <c r="L12" s="30">
        <f t="shared" si="4"/>
        <v>0.45258075640878259</v>
      </c>
      <c r="M12" s="30">
        <f t="shared" si="4"/>
        <v>0.44945628051486908</v>
      </c>
      <c r="N12" s="13"/>
    </row>
    <row r="13" spans="1:14" x14ac:dyDescent="0.25">
      <c r="A13" s="9"/>
      <c r="B13" s="26"/>
      <c r="C13" s="25" t="s">
        <v>6</v>
      </c>
      <c r="D13" s="16">
        <f t="shared" ref="D13:M13" si="5">+D11/D9</f>
        <v>0.50496037244360692</v>
      </c>
      <c r="E13" s="16">
        <f t="shared" si="5"/>
        <v>0.51044792113159021</v>
      </c>
      <c r="F13" s="16">
        <f t="shared" si="5"/>
        <v>0.51337041394801586</v>
      </c>
      <c r="G13" s="16">
        <f t="shared" si="5"/>
        <v>0.51956557332314579</v>
      </c>
      <c r="H13" s="16">
        <f t="shared" si="5"/>
        <v>0.52531295003877254</v>
      </c>
      <c r="I13" s="16">
        <f t="shared" si="5"/>
        <v>0.53545687049523372</v>
      </c>
      <c r="J13" s="16">
        <f t="shared" si="5"/>
        <v>0.54379023209118293</v>
      </c>
      <c r="K13" s="16">
        <f t="shared" si="5"/>
        <v>0.54737698251321676</v>
      </c>
      <c r="L13" s="16">
        <f t="shared" si="5"/>
        <v>0.54741924359121741</v>
      </c>
      <c r="M13" s="16">
        <f t="shared" si="5"/>
        <v>0.55054371948513092</v>
      </c>
      <c r="N13" s="13"/>
    </row>
    <row r="14" spans="1:14" x14ac:dyDescent="0.25">
      <c r="A14" s="8"/>
      <c r="B14" s="17" t="s">
        <v>0</v>
      </c>
      <c r="C14" s="19"/>
      <c r="D14" s="23">
        <f t="shared" ref="D14:M14" si="6">+D4+D9</f>
        <v>23233</v>
      </c>
      <c r="E14" s="23">
        <f t="shared" si="6"/>
        <v>24355</v>
      </c>
      <c r="F14" s="23">
        <f t="shared" si="6"/>
        <v>24434</v>
      </c>
      <c r="G14" s="23">
        <f t="shared" si="6"/>
        <v>23909</v>
      </c>
      <c r="H14" s="23">
        <f t="shared" si="6"/>
        <v>23411</v>
      </c>
      <c r="I14" s="23">
        <f t="shared" si="6"/>
        <v>22304</v>
      </c>
      <c r="J14" s="23">
        <f t="shared" si="6"/>
        <v>21608</v>
      </c>
      <c r="K14" s="23">
        <f t="shared" si="6"/>
        <v>21973</v>
      </c>
      <c r="L14" s="23">
        <f t="shared" si="6"/>
        <v>22130</v>
      </c>
      <c r="M14" s="23">
        <f t="shared" si="6"/>
        <v>22738</v>
      </c>
      <c r="N14" s="14"/>
    </row>
    <row r="15" spans="1:14" x14ac:dyDescent="0.25">
      <c r="A15" s="8"/>
      <c r="B15" s="15"/>
      <c r="C15" s="24" t="s">
        <v>7</v>
      </c>
      <c r="D15" s="22">
        <f t="shared" ref="D15:M15" si="7">+D5+D10</f>
        <v>11170</v>
      </c>
      <c r="E15" s="22">
        <f t="shared" si="7"/>
        <v>11562</v>
      </c>
      <c r="F15" s="22">
        <f t="shared" si="7"/>
        <v>11529</v>
      </c>
      <c r="G15" s="22">
        <f t="shared" si="7"/>
        <v>11156</v>
      </c>
      <c r="H15" s="22">
        <f t="shared" si="7"/>
        <v>10796</v>
      </c>
      <c r="I15" s="22">
        <f t="shared" si="7"/>
        <v>10091</v>
      </c>
      <c r="J15" s="22">
        <f t="shared" si="7"/>
        <v>9564</v>
      </c>
      <c r="K15" s="22">
        <f t="shared" si="7"/>
        <v>9651</v>
      </c>
      <c r="L15" s="22">
        <f t="shared" si="7"/>
        <v>9705</v>
      </c>
      <c r="M15" s="22">
        <f t="shared" si="7"/>
        <v>9900</v>
      </c>
      <c r="N15" s="14"/>
    </row>
    <row r="16" spans="1:14" x14ac:dyDescent="0.25">
      <c r="A16" s="8"/>
      <c r="B16" s="15"/>
      <c r="C16" s="24" t="s">
        <v>5</v>
      </c>
      <c r="D16" s="22">
        <f t="shared" ref="D16:M16" si="8">+D6+D11</f>
        <v>12063</v>
      </c>
      <c r="E16" s="22">
        <f t="shared" si="8"/>
        <v>12793</v>
      </c>
      <c r="F16" s="22">
        <f t="shared" si="8"/>
        <v>12905</v>
      </c>
      <c r="G16" s="22">
        <f t="shared" si="8"/>
        <v>12753</v>
      </c>
      <c r="H16" s="22">
        <f t="shared" si="8"/>
        <v>12615</v>
      </c>
      <c r="I16" s="22">
        <f t="shared" si="8"/>
        <v>12213</v>
      </c>
      <c r="J16" s="22">
        <f t="shared" si="8"/>
        <v>12044</v>
      </c>
      <c r="K16" s="22">
        <f t="shared" si="8"/>
        <v>12322</v>
      </c>
      <c r="L16" s="22">
        <f t="shared" si="8"/>
        <v>12425</v>
      </c>
      <c r="M16" s="22">
        <f t="shared" si="8"/>
        <v>12838</v>
      </c>
      <c r="N16" s="14"/>
    </row>
    <row r="17" spans="1:14" x14ac:dyDescent="0.25">
      <c r="A17" s="8"/>
      <c r="B17" s="15"/>
      <c r="C17" s="29" t="s">
        <v>12</v>
      </c>
      <c r="D17" s="30">
        <f>+D15/D14</f>
        <v>0.48078164679550639</v>
      </c>
      <c r="E17" s="30">
        <f t="shared" ref="E17:M17" si="9">+E15/E14</f>
        <v>0.47472798193389448</v>
      </c>
      <c r="F17" s="30">
        <f t="shared" si="9"/>
        <v>0.47184251452893511</v>
      </c>
      <c r="G17" s="30">
        <f t="shared" si="9"/>
        <v>0.46660253461039775</v>
      </c>
      <c r="H17" s="30">
        <f t="shared" si="9"/>
        <v>0.46115074110460896</v>
      </c>
      <c r="I17" s="30">
        <f t="shared" si="9"/>
        <v>0.4524300573888092</v>
      </c>
      <c r="J17" s="30">
        <f t="shared" si="9"/>
        <v>0.44261384672343579</v>
      </c>
      <c r="K17" s="30">
        <f t="shared" si="9"/>
        <v>0.43922086196695947</v>
      </c>
      <c r="L17" s="30">
        <f t="shared" si="9"/>
        <v>0.43854496159060097</v>
      </c>
      <c r="M17" s="30">
        <f t="shared" si="9"/>
        <v>0.43539449379892692</v>
      </c>
      <c r="N17" s="14"/>
    </row>
    <row r="18" spans="1:14" x14ac:dyDescent="0.25">
      <c r="A18" s="8"/>
      <c r="B18" s="26"/>
      <c r="C18" s="25" t="s">
        <v>6</v>
      </c>
      <c r="D18" s="16">
        <f>+D16/D14</f>
        <v>0.51921835320449361</v>
      </c>
      <c r="E18" s="16">
        <f t="shared" ref="E18:M18" si="10">+E16/E14</f>
        <v>0.52527201806610557</v>
      </c>
      <c r="F18" s="16">
        <f t="shared" si="10"/>
        <v>0.52815748547106489</v>
      </c>
      <c r="G18" s="16">
        <f t="shared" si="10"/>
        <v>0.5333974653896022</v>
      </c>
      <c r="H18" s="16">
        <f t="shared" si="10"/>
        <v>0.53884925889539104</v>
      </c>
      <c r="I18" s="16">
        <f t="shared" si="10"/>
        <v>0.54756994261119085</v>
      </c>
      <c r="J18" s="16">
        <f t="shared" si="10"/>
        <v>0.55738615327656427</v>
      </c>
      <c r="K18" s="16">
        <f t="shared" si="10"/>
        <v>0.56077913803304058</v>
      </c>
      <c r="L18" s="16">
        <f t="shared" si="10"/>
        <v>0.56145503840939903</v>
      </c>
      <c r="M18" s="16">
        <f t="shared" si="10"/>
        <v>0.56460550620107308</v>
      </c>
      <c r="N18" s="14"/>
    </row>
    <row r="19" spans="1:14" x14ac:dyDescent="0.25">
      <c r="A19" s="6"/>
      <c r="B19" s="20"/>
      <c r="C19" s="27" t="s">
        <v>8</v>
      </c>
      <c r="D19" s="21">
        <f t="shared" ref="D19:M19" si="11">+D4/D14</f>
        <v>0.22338914475100075</v>
      </c>
      <c r="E19" s="21">
        <f t="shared" si="11"/>
        <v>0.23366865120098543</v>
      </c>
      <c r="F19" s="21">
        <f t="shared" si="11"/>
        <v>0.23475484979945976</v>
      </c>
      <c r="G19" s="21">
        <f t="shared" si="11"/>
        <v>0.23363586933790623</v>
      </c>
      <c r="H19" s="21">
        <f t="shared" si="11"/>
        <v>0.22882405706719064</v>
      </c>
      <c r="I19" s="21">
        <f t="shared" si="11"/>
        <v>0.22865853658536586</v>
      </c>
      <c r="J19" s="21">
        <f t="shared" si="11"/>
        <v>0.2163550536838208</v>
      </c>
      <c r="K19" s="21">
        <f t="shared" si="11"/>
        <v>0.21662949984071361</v>
      </c>
      <c r="L19" s="21">
        <f t="shared" si="11"/>
        <v>0.21382738364211479</v>
      </c>
      <c r="M19" s="21">
        <f t="shared" si="11"/>
        <v>0.20731814583516581</v>
      </c>
      <c r="N19" s="14"/>
    </row>
    <row r="20" spans="1:14" x14ac:dyDescent="0.25">
      <c r="A20" s="8" t="s">
        <v>3</v>
      </c>
      <c r="B20" s="4"/>
      <c r="C20" s="4"/>
      <c r="D20" s="10"/>
      <c r="E20" s="4"/>
      <c r="F20" s="4"/>
      <c r="G20" s="4"/>
      <c r="H20" s="4"/>
      <c r="I20" s="4"/>
      <c r="J20" s="4"/>
      <c r="K20" s="4"/>
      <c r="L20" s="4"/>
      <c r="M20" s="4"/>
      <c r="N20" s="14"/>
    </row>
    <row r="21" spans="1:14" x14ac:dyDescent="0.25">
      <c r="A21" s="8" t="s">
        <v>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3"/>
    </row>
    <row r="22" spans="1:14" x14ac:dyDescent="0.25">
      <c r="A22" s="8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3"/>
    </row>
    <row r="23" spans="1:14" x14ac:dyDescent="0.25">
      <c r="A23" s="8" t="s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3"/>
    </row>
    <row r="24" spans="1:14" x14ac:dyDescent="0.25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3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3.5" customHeight="1" x14ac:dyDescent="0.2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</sheetData>
  <printOptions horizontalCentered="1" verticalCentered="1"/>
  <pageMargins left="0.45" right="0.45" top="0.75" bottom="0.75" header="0.25" footer="0.3"/>
  <pageSetup orientation="landscape" r:id="rId1"/>
  <headerFooter scaleWithDoc="0">
    <oddHeader>&amp;C&amp;G</oddHeader>
    <oddFooter xml:space="preserve">&amp;R&amp;"+,Italic"&amp;8Information and Resource Management, Office of the Provost        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Yows, Kristina</dc:creator>
  <cp:lastModifiedBy>Yows, Kristina</cp:lastModifiedBy>
  <cp:lastPrinted>2025-03-17T18:32:35Z</cp:lastPrinted>
  <dcterms:created xsi:type="dcterms:W3CDTF">2015-12-04T21:49:47Z</dcterms:created>
  <dcterms:modified xsi:type="dcterms:W3CDTF">2025-03-17T18:33:20Z</dcterms:modified>
</cp:coreProperties>
</file>