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provost\Data_Digest\2024-25\Excel\"/>
    </mc:Choice>
  </mc:AlternateContent>
  <xr:revisionPtr revIDLastSave="0" documentId="13_ncr:1_{5791AA75-4708-4971-AB69-396536B1AB3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le" sheetId="17" r:id="rId1"/>
  </sheets>
  <definedNames>
    <definedName name="_xlnm.Print_Area" localSheetId="0">Table!$A$1:$L$34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E13" i="17"/>
  <c r="F13" i="17"/>
  <c r="G13" i="17"/>
  <c r="H13" i="17"/>
  <c r="I13" i="17"/>
  <c r="J13" i="17"/>
  <c r="K13" i="17"/>
  <c r="L13" i="17"/>
  <c r="D18" i="17"/>
  <c r="E18" i="17"/>
  <c r="F18" i="17"/>
  <c r="G18" i="17"/>
  <c r="H18" i="17"/>
  <c r="I18" i="17"/>
  <c r="J18" i="17"/>
  <c r="K18" i="17"/>
  <c r="L18" i="17"/>
  <c r="D23" i="17"/>
  <c r="E23" i="17"/>
  <c r="F23" i="17"/>
  <c r="G23" i="17"/>
  <c r="H23" i="17"/>
  <c r="I23" i="17"/>
  <c r="J23" i="17"/>
  <c r="K23" i="17"/>
  <c r="L23" i="17"/>
  <c r="D28" i="17"/>
  <c r="E28" i="17"/>
  <c r="F28" i="17"/>
  <c r="G28" i="17"/>
  <c r="H28" i="17"/>
  <c r="I28" i="17"/>
  <c r="J28" i="17"/>
  <c r="K28" i="17"/>
  <c r="L28" i="17"/>
  <c r="C28" i="17"/>
  <c r="C23" i="17"/>
  <c r="C18" i="17"/>
  <c r="C13" i="17"/>
  <c r="D8" i="17"/>
  <c r="E8" i="17"/>
  <c r="F8" i="17"/>
  <c r="G8" i="17"/>
  <c r="H8" i="17"/>
  <c r="I8" i="17"/>
  <c r="J8" i="17"/>
  <c r="K8" i="17"/>
  <c r="L8" i="17"/>
  <c r="C8" i="17"/>
  <c r="K29" i="17"/>
  <c r="J29" i="17"/>
  <c r="I29" i="17"/>
  <c r="H29" i="17"/>
  <c r="G29" i="17"/>
  <c r="F29" i="17"/>
  <c r="E29" i="17"/>
  <c r="D29" i="17"/>
  <c r="C29" i="17"/>
  <c r="L27" i="17"/>
  <c r="L26" i="17"/>
  <c r="L25" i="17"/>
  <c r="K25" i="17"/>
  <c r="J25" i="17"/>
  <c r="I25" i="17"/>
  <c r="H25" i="17"/>
  <c r="G25" i="17"/>
  <c r="F25" i="17"/>
  <c r="E25" i="17"/>
  <c r="D25" i="17"/>
  <c r="C25" i="17"/>
  <c r="L24" i="17"/>
  <c r="K24" i="17"/>
  <c r="J24" i="17"/>
  <c r="I24" i="17"/>
  <c r="H24" i="17"/>
  <c r="G24" i="17"/>
  <c r="F24" i="17"/>
  <c r="E24" i="17"/>
  <c r="D24" i="17"/>
  <c r="C24" i="17"/>
  <c r="L20" i="17"/>
  <c r="K20" i="17"/>
  <c r="J20" i="17"/>
  <c r="I20" i="17"/>
  <c r="H20" i="17"/>
  <c r="G20" i="17"/>
  <c r="F20" i="17"/>
  <c r="E20" i="17"/>
  <c r="D20" i="17"/>
  <c r="C20" i="17"/>
  <c r="L19" i="17"/>
  <c r="K19" i="17"/>
  <c r="J19" i="17"/>
  <c r="I19" i="17"/>
  <c r="H19" i="17"/>
  <c r="G19" i="17"/>
  <c r="F19" i="17"/>
  <c r="E19" i="17"/>
  <c r="D19" i="17"/>
  <c r="C19" i="17"/>
  <c r="L15" i="17"/>
  <c r="K15" i="17"/>
  <c r="J15" i="17"/>
  <c r="I15" i="17"/>
  <c r="H15" i="17"/>
  <c r="G15" i="17"/>
  <c r="F15" i="17"/>
  <c r="E15" i="17"/>
  <c r="D15" i="17"/>
  <c r="C15" i="17"/>
  <c r="L14" i="17"/>
  <c r="K14" i="17"/>
  <c r="J14" i="17"/>
  <c r="I14" i="17"/>
  <c r="H14" i="17"/>
  <c r="G14" i="17"/>
  <c r="F14" i="17"/>
  <c r="E14" i="17"/>
  <c r="D14" i="17"/>
  <c r="C14" i="17"/>
  <c r="L10" i="17"/>
  <c r="K10" i="17"/>
  <c r="J10" i="17"/>
  <c r="I10" i="17"/>
  <c r="H10" i="17"/>
  <c r="G10" i="17"/>
  <c r="F10" i="17"/>
  <c r="E10" i="17"/>
  <c r="D10" i="17"/>
  <c r="C10" i="17"/>
  <c r="L9" i="17"/>
  <c r="K9" i="17"/>
  <c r="J9" i="17"/>
  <c r="I9" i="17"/>
  <c r="H9" i="17"/>
  <c r="G9" i="17"/>
  <c r="F9" i="17"/>
  <c r="E9" i="17"/>
  <c r="D9" i="17"/>
  <c r="C9" i="17"/>
  <c r="L5" i="17"/>
  <c r="K5" i="17"/>
  <c r="J5" i="17"/>
  <c r="I5" i="17"/>
  <c r="H5" i="17"/>
  <c r="G5" i="17"/>
  <c r="F5" i="17"/>
  <c r="E5" i="17"/>
  <c r="D5" i="17"/>
  <c r="C5" i="17"/>
  <c r="L29" i="17" l="1"/>
</calcChain>
</file>

<file path=xl/sharedStrings.xml><?xml version="1.0" encoding="utf-8"?>
<sst xmlns="http://schemas.openxmlformats.org/spreadsheetml/2006/main" count="37" uniqueCount="21">
  <si>
    <t>2014-15</t>
  </si>
  <si>
    <t>Bachelor's</t>
  </si>
  <si>
    <t>Master's</t>
  </si>
  <si>
    <t>Professional</t>
  </si>
  <si>
    <t>Total</t>
  </si>
  <si>
    <t>Percent Women</t>
  </si>
  <si>
    <t>Women</t>
  </si>
  <si>
    <t>Men</t>
  </si>
  <si>
    <t>Doctorate</t>
  </si>
  <si>
    <t>2015-16</t>
  </si>
  <si>
    <t>Source: IPEDS Completion Survey. Bachelor's counts include primary and non-primary majors.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</si>
  <si>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</si>
  <si>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</si>
  <si>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</si>
  <si>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</si>
  <si>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</si>
  <si>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</si>
  <si>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</si>
  <si>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</si>
  <si>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Number of Degree Programs Completed by Sex and by Student Level (Fiscal Year)</t>
  </si>
  <si>
    <t>Percent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</si>
</sst>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centerContinuous" vertical="center" wrapText="1"/>
    </xf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7" fillId="0" borderId="0" xfId="0" applyFont="1" applyAlignment="1">
      <alignment horizontal="centerContinuous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right"/>
    </xf>
    <xf numFmtId="3" fontId="8" fillId="0" borderId="0" xfId="0" applyNumberFormat="1" applyFont="1"/>
    <xf numFmtId="0" fontId="4" fillId="0" borderId="2" xfId="0" applyFont="1" applyBorder="1"/>
    <xf numFmtId="0" fontId="5" fillId="0" borderId="2" xfId="0" applyFont="1" applyBorder="1"/>
    <xf numFmtId="164" fontId="5" fillId="0" borderId="2" xfId="1" applyNumberFormat="1" applyFont="1" applyBorder="1"/>
    <xf numFmtId="0" fontId="7" fillId="0" borderId="2" xfId="0" applyFont="1" applyBorder="1"/>
    <xf numFmtId="164" fontId="5" fillId="0" borderId="1" xfId="1" applyNumberFormat="1" applyFont="1" applyBorder="1"/>
    <xf numFmtId="3" fontId="1" fillId="0" borderId="0" xfId="0" applyNumberFormat="1" applyFont="1"/>
    <xf numFmtId="164" fontId="5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DataDiges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E100"/>
      </a:accent1>
      <a:accent2>
        <a:srgbClr val="000000"/>
      </a:accent2>
      <a:accent3>
        <a:srgbClr val="7F7F7F"/>
      </a:accent3>
      <a:accent4>
        <a:srgbClr val="D2D2D2"/>
      </a:accent4>
      <a:accent5>
        <a:srgbClr val="FFEC8F"/>
      </a:accent5>
      <a:accent6>
        <a:srgbClr val="FFF6C9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99C4-D9E6-4CE6-A5D8-2A741AA2A8C9}">
  <dimension ref="A1:M33"/>
  <sheetViews>
    <sheetView tabSelected="1" zoomScaleNormal="100" workbookViewId="0">
      <selection activeCell="P15" sqref="P15"/>
    </sheetView>
  </sheetViews>
  <sheetFormatPr defaultColWidth="9" defaultRowHeight="12.5" x14ac:dyDescent="0.25"/>
  <cols>
    <col min="1" max="1" width="5.58203125" style="14" customWidth="1"/>
    <col min="2" max="2" width="11.83203125" style="14" customWidth="1"/>
    <col min="3" max="12" width="9" style="14"/>
    <col min="13" max="13" width="7.33203125" style="14" customWidth="1"/>
    <col min="14" max="16384" width="9" style="14"/>
  </cols>
  <sheetData>
    <row r="1" spans="1:13" customFormat="1" ht="28" x14ac:dyDescent="0.3">
      <c r="A1" s="12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6" customHeight="1" x14ac:dyDescent="0.25">
      <c r="A2" s="15"/>
      <c r="B2" s="16"/>
      <c r="C2" s="17"/>
      <c r="D2" s="11"/>
      <c r="E2" s="11"/>
      <c r="F2" s="11"/>
      <c r="G2" s="11"/>
      <c r="H2" s="11"/>
      <c r="I2" s="11"/>
      <c r="J2" s="11"/>
      <c r="K2" s="11"/>
      <c r="L2" s="11"/>
    </row>
    <row r="3" spans="1:13" s="8" customFormat="1" x14ac:dyDescent="0.25">
      <c r="A3" s="6"/>
      <c r="B3" s="6"/>
      <c r="C3" s="10" t="s">
        <v>0</v>
      </c>
      <c r="D3" s="10" t="s">
        <v>9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  <c r="M3" s="14"/>
    </row>
    <row r="4" spans="1:13" ht="5.5" customHeight="1" x14ac:dyDescent="0.25">
      <c r="A4" s="9"/>
      <c r="B4" s="9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x14ac:dyDescent="0.25">
      <c r="A5" s="9" t="s">
        <v>1</v>
      </c>
      <c r="B5" s="8"/>
      <c r="C5" s="19">
        <f>+C6+C7</f>
        <v>5419</v>
      </c>
      <c r="D5" s="19">
        <f t="shared" ref="D5:L5" si="0">+D6+D7</f>
        <v>5367</v>
      </c>
      <c r="E5" s="19">
        <f t="shared" si="0"/>
        <v>5377</v>
      </c>
      <c r="F5" s="19">
        <f t="shared" si="0"/>
        <v>5121</v>
      </c>
      <c r="G5" s="19">
        <f t="shared" si="0"/>
        <v>5811</v>
      </c>
      <c r="H5" s="19">
        <f t="shared" si="0"/>
        <v>6228</v>
      </c>
      <c r="I5" s="19">
        <f t="shared" si="0"/>
        <v>5998</v>
      </c>
      <c r="J5" s="19">
        <f t="shared" si="0"/>
        <v>5533</v>
      </c>
      <c r="K5" s="19">
        <f t="shared" si="0"/>
        <v>5766</v>
      </c>
      <c r="L5" s="19">
        <f t="shared" si="0"/>
        <v>5588</v>
      </c>
    </row>
    <row r="6" spans="1:13" x14ac:dyDescent="0.25">
      <c r="A6" s="2"/>
      <c r="B6" s="2" t="s">
        <v>7</v>
      </c>
      <c r="C6" s="1">
        <v>2531</v>
      </c>
      <c r="D6" s="1">
        <v>2524</v>
      </c>
      <c r="E6" s="1">
        <v>2493</v>
      </c>
      <c r="F6" s="1">
        <v>2371</v>
      </c>
      <c r="G6" s="1">
        <v>2708</v>
      </c>
      <c r="H6" s="1">
        <v>2888</v>
      </c>
      <c r="I6" s="1">
        <v>2735</v>
      </c>
      <c r="J6" s="1">
        <v>2502</v>
      </c>
      <c r="K6" s="1">
        <v>2566</v>
      </c>
      <c r="L6" s="1">
        <v>2514</v>
      </c>
    </row>
    <row r="7" spans="1:13" x14ac:dyDescent="0.25">
      <c r="A7" s="2"/>
      <c r="B7" s="2" t="s">
        <v>6</v>
      </c>
      <c r="C7" s="1">
        <v>2888</v>
      </c>
      <c r="D7" s="1">
        <v>2843</v>
      </c>
      <c r="E7" s="1">
        <v>2884</v>
      </c>
      <c r="F7" s="1">
        <v>2750</v>
      </c>
      <c r="G7" s="1">
        <v>3103</v>
      </c>
      <c r="H7" s="1">
        <v>3340</v>
      </c>
      <c r="I7" s="1">
        <v>3263</v>
      </c>
      <c r="J7" s="1">
        <v>3031</v>
      </c>
      <c r="K7" s="1">
        <v>3200</v>
      </c>
      <c r="L7" s="1">
        <v>3074</v>
      </c>
    </row>
    <row r="8" spans="1:13" x14ac:dyDescent="0.25">
      <c r="A8" s="2"/>
      <c r="B8" s="3" t="s">
        <v>20</v>
      </c>
      <c r="C8" s="26">
        <f>IFERROR(C6/(+C6+C7),0)</f>
        <v>0.46706034323675955</v>
      </c>
      <c r="D8" s="26">
        <f t="shared" ref="D8:L8" si="1">IFERROR(D6/(+D6+D7),0)</f>
        <v>0.47028134898453511</v>
      </c>
      <c r="E8" s="26">
        <f t="shared" si="1"/>
        <v>0.46364143574483913</v>
      </c>
      <c r="F8" s="26">
        <f t="shared" si="1"/>
        <v>0.46299550868970907</v>
      </c>
      <c r="G8" s="26">
        <f t="shared" si="1"/>
        <v>0.46601273446911029</v>
      </c>
      <c r="H8" s="26">
        <f t="shared" si="1"/>
        <v>0.46371226718047526</v>
      </c>
      <c r="I8" s="26">
        <f t="shared" si="1"/>
        <v>0.45598532844281425</v>
      </c>
      <c r="J8" s="26">
        <f t="shared" si="1"/>
        <v>0.45219591541659138</v>
      </c>
      <c r="K8" s="26">
        <f t="shared" si="1"/>
        <v>0.44502254595907043</v>
      </c>
      <c r="L8" s="26">
        <f t="shared" si="1"/>
        <v>0.44989262705798139</v>
      </c>
    </row>
    <row r="9" spans="1:13" x14ac:dyDescent="0.25">
      <c r="A9" s="20"/>
      <c r="B9" s="21" t="s">
        <v>5</v>
      </c>
      <c r="C9" s="22">
        <f t="shared" ref="C9:L9" si="2">IFERROR(C7/(+C6+C7),0)</f>
        <v>0.5329396567632404</v>
      </c>
      <c r="D9" s="22">
        <f t="shared" si="2"/>
        <v>0.52971865101546489</v>
      </c>
      <c r="E9" s="22">
        <f t="shared" si="2"/>
        <v>0.53635856425516082</v>
      </c>
      <c r="F9" s="22">
        <f t="shared" si="2"/>
        <v>0.53700449131029093</v>
      </c>
      <c r="G9" s="22">
        <f t="shared" si="2"/>
        <v>0.53398726553088971</v>
      </c>
      <c r="H9" s="22">
        <f t="shared" si="2"/>
        <v>0.53628773281952469</v>
      </c>
      <c r="I9" s="22">
        <f t="shared" si="2"/>
        <v>0.54401467155718575</v>
      </c>
      <c r="J9" s="22">
        <f t="shared" si="2"/>
        <v>0.54780408458340868</v>
      </c>
      <c r="K9" s="22">
        <f t="shared" si="2"/>
        <v>0.55497745404092957</v>
      </c>
      <c r="L9" s="22">
        <f t="shared" si="2"/>
        <v>0.55010737294201861</v>
      </c>
    </row>
    <row r="10" spans="1:13" x14ac:dyDescent="0.25">
      <c r="A10" s="9" t="s">
        <v>2</v>
      </c>
      <c r="B10" s="2"/>
      <c r="C10" s="19">
        <f>+C11+C12</f>
        <v>1287</v>
      </c>
      <c r="D10" s="19">
        <f t="shared" ref="D10:L10" si="3">+D11+D12</f>
        <v>1264</v>
      </c>
      <c r="E10" s="19">
        <f t="shared" si="3"/>
        <v>1242</v>
      </c>
      <c r="F10" s="19">
        <f t="shared" si="3"/>
        <v>1294</v>
      </c>
      <c r="G10" s="19">
        <f t="shared" si="3"/>
        <v>1324</v>
      </c>
      <c r="H10" s="19">
        <f t="shared" si="3"/>
        <v>1398</v>
      </c>
      <c r="I10" s="19">
        <f t="shared" si="3"/>
        <v>1494</v>
      </c>
      <c r="J10" s="19">
        <f t="shared" si="3"/>
        <v>1567</v>
      </c>
      <c r="K10" s="19">
        <f t="shared" si="3"/>
        <v>1743</v>
      </c>
      <c r="L10" s="19">
        <f t="shared" si="3"/>
        <v>1672</v>
      </c>
    </row>
    <row r="11" spans="1:13" x14ac:dyDescent="0.25">
      <c r="A11" s="2"/>
      <c r="B11" s="2" t="s">
        <v>7</v>
      </c>
      <c r="C11" s="1">
        <v>615</v>
      </c>
      <c r="D11" s="1">
        <v>623</v>
      </c>
      <c r="E11" s="1">
        <v>577</v>
      </c>
      <c r="F11" s="1">
        <v>632</v>
      </c>
      <c r="G11" s="1">
        <v>646</v>
      </c>
      <c r="H11" s="1">
        <v>661</v>
      </c>
      <c r="I11" s="1">
        <v>733</v>
      </c>
      <c r="J11" s="1">
        <v>707</v>
      </c>
      <c r="K11" s="1">
        <v>837</v>
      </c>
      <c r="L11" s="1">
        <v>816</v>
      </c>
    </row>
    <row r="12" spans="1:13" x14ac:dyDescent="0.25">
      <c r="A12" s="2"/>
      <c r="B12" s="2" t="s">
        <v>6</v>
      </c>
      <c r="C12" s="1">
        <v>672</v>
      </c>
      <c r="D12" s="1">
        <v>641</v>
      </c>
      <c r="E12" s="1">
        <v>665</v>
      </c>
      <c r="F12" s="1">
        <v>662</v>
      </c>
      <c r="G12" s="1">
        <v>678</v>
      </c>
      <c r="H12" s="1">
        <v>737</v>
      </c>
      <c r="I12" s="1">
        <v>761</v>
      </c>
      <c r="J12" s="1">
        <v>860</v>
      </c>
      <c r="K12" s="1">
        <v>906</v>
      </c>
      <c r="L12" s="1">
        <v>856</v>
      </c>
    </row>
    <row r="13" spans="1:13" x14ac:dyDescent="0.25">
      <c r="A13" s="2"/>
      <c r="B13" s="3" t="s">
        <v>20</v>
      </c>
      <c r="C13" s="26">
        <f>IFERROR(C11/(+C11+C12),0)</f>
        <v>0.47785547785547783</v>
      </c>
      <c r="D13" s="26">
        <f t="shared" ref="D13:L13" si="4">IFERROR(D11/(+D11+D12),0)</f>
        <v>0.49287974683544306</v>
      </c>
      <c r="E13" s="26">
        <f t="shared" si="4"/>
        <v>0.46457326892109502</v>
      </c>
      <c r="F13" s="26">
        <f t="shared" si="4"/>
        <v>0.48840803709428132</v>
      </c>
      <c r="G13" s="26">
        <f t="shared" si="4"/>
        <v>0.48791540785498488</v>
      </c>
      <c r="H13" s="26">
        <f t="shared" si="4"/>
        <v>0.47281831187410589</v>
      </c>
      <c r="I13" s="26">
        <f t="shared" si="4"/>
        <v>0.49062918340026773</v>
      </c>
      <c r="J13" s="26">
        <f t="shared" si="4"/>
        <v>0.45118059987236758</v>
      </c>
      <c r="K13" s="26">
        <f t="shared" si="4"/>
        <v>0.48020654044750433</v>
      </c>
      <c r="L13" s="26">
        <f t="shared" si="4"/>
        <v>0.48803827751196172</v>
      </c>
    </row>
    <row r="14" spans="1:13" x14ac:dyDescent="0.25">
      <c r="A14" s="20"/>
      <c r="B14" s="21" t="s">
        <v>5</v>
      </c>
      <c r="C14" s="22">
        <f t="shared" ref="C14:L14" si="5">IFERROR(C12/(+C11+C12),0)</f>
        <v>0.52214452214452212</v>
      </c>
      <c r="D14" s="22">
        <f t="shared" si="5"/>
        <v>0.507120253164557</v>
      </c>
      <c r="E14" s="22">
        <f t="shared" si="5"/>
        <v>0.53542673107890504</v>
      </c>
      <c r="F14" s="22">
        <f t="shared" si="5"/>
        <v>0.51159196290571873</v>
      </c>
      <c r="G14" s="22">
        <f t="shared" si="5"/>
        <v>0.51208459214501512</v>
      </c>
      <c r="H14" s="22">
        <f t="shared" si="5"/>
        <v>0.52718168812589417</v>
      </c>
      <c r="I14" s="22">
        <f t="shared" si="5"/>
        <v>0.50937081659973227</v>
      </c>
      <c r="J14" s="22">
        <f t="shared" si="5"/>
        <v>0.54881940012763242</v>
      </c>
      <c r="K14" s="22">
        <f t="shared" si="5"/>
        <v>0.51979345955249567</v>
      </c>
      <c r="L14" s="22">
        <f t="shared" si="5"/>
        <v>0.51196172248803828</v>
      </c>
    </row>
    <row r="15" spans="1:13" x14ac:dyDescent="0.25">
      <c r="A15" s="9" t="s">
        <v>8</v>
      </c>
      <c r="B15" s="2"/>
      <c r="C15" s="19">
        <f>+C16+C17</f>
        <v>453</v>
      </c>
      <c r="D15" s="19">
        <f t="shared" ref="D15:L15" si="6">+D16+D17</f>
        <v>468</v>
      </c>
      <c r="E15" s="19">
        <f t="shared" si="6"/>
        <v>464</v>
      </c>
      <c r="F15" s="19">
        <f t="shared" si="6"/>
        <v>452</v>
      </c>
      <c r="G15" s="19">
        <f t="shared" si="6"/>
        <v>418</v>
      </c>
      <c r="H15" s="19">
        <f t="shared" si="6"/>
        <v>436</v>
      </c>
      <c r="I15" s="19">
        <f t="shared" si="6"/>
        <v>402</v>
      </c>
      <c r="J15" s="19">
        <f t="shared" si="6"/>
        <v>440</v>
      </c>
      <c r="K15" s="19">
        <f t="shared" si="6"/>
        <v>438</v>
      </c>
      <c r="L15" s="19">
        <f t="shared" si="6"/>
        <v>420</v>
      </c>
    </row>
    <row r="16" spans="1:13" x14ac:dyDescent="0.25">
      <c r="A16" s="2"/>
      <c r="B16" s="2" t="s">
        <v>7</v>
      </c>
      <c r="C16" s="1">
        <v>211</v>
      </c>
      <c r="D16" s="1">
        <v>231</v>
      </c>
      <c r="E16" s="1">
        <v>225</v>
      </c>
      <c r="F16" s="1">
        <v>215</v>
      </c>
      <c r="G16" s="1">
        <v>202</v>
      </c>
      <c r="H16" s="1">
        <v>194</v>
      </c>
      <c r="I16" s="1">
        <v>200</v>
      </c>
      <c r="J16" s="1">
        <v>202</v>
      </c>
      <c r="K16" s="1">
        <v>195</v>
      </c>
      <c r="L16" s="1">
        <v>174</v>
      </c>
    </row>
    <row r="17" spans="1:12" x14ac:dyDescent="0.25">
      <c r="A17" s="2"/>
      <c r="B17" s="2" t="s">
        <v>6</v>
      </c>
      <c r="C17" s="1">
        <v>242</v>
      </c>
      <c r="D17" s="1">
        <v>237</v>
      </c>
      <c r="E17" s="1">
        <v>239</v>
      </c>
      <c r="F17" s="1">
        <v>237</v>
      </c>
      <c r="G17" s="1">
        <v>216</v>
      </c>
      <c r="H17" s="1">
        <v>242</v>
      </c>
      <c r="I17" s="1">
        <v>202</v>
      </c>
      <c r="J17" s="1">
        <v>238</v>
      </c>
      <c r="K17" s="1">
        <v>243</v>
      </c>
      <c r="L17" s="1">
        <v>246</v>
      </c>
    </row>
    <row r="18" spans="1:12" x14ac:dyDescent="0.25">
      <c r="A18" s="2"/>
      <c r="B18" s="3" t="s">
        <v>20</v>
      </c>
      <c r="C18" s="26">
        <f>IFERROR(C16/(+C16+C17),0)</f>
        <v>0.46578366445916114</v>
      </c>
      <c r="D18" s="26">
        <f t="shared" ref="D18:L18" si="7">IFERROR(D16/(+D16+D17),0)</f>
        <v>0.49358974358974361</v>
      </c>
      <c r="E18" s="26">
        <f t="shared" si="7"/>
        <v>0.48491379310344829</v>
      </c>
      <c r="F18" s="26">
        <f t="shared" si="7"/>
        <v>0.47566371681415931</v>
      </c>
      <c r="G18" s="26">
        <f t="shared" si="7"/>
        <v>0.48325358851674644</v>
      </c>
      <c r="H18" s="26">
        <f t="shared" si="7"/>
        <v>0.44495412844036697</v>
      </c>
      <c r="I18" s="26">
        <f t="shared" si="7"/>
        <v>0.49751243781094528</v>
      </c>
      <c r="J18" s="26">
        <f t="shared" si="7"/>
        <v>0.45909090909090911</v>
      </c>
      <c r="K18" s="26">
        <f t="shared" si="7"/>
        <v>0.4452054794520548</v>
      </c>
      <c r="L18" s="26">
        <f t="shared" si="7"/>
        <v>0.41428571428571431</v>
      </c>
    </row>
    <row r="19" spans="1:12" x14ac:dyDescent="0.25">
      <c r="A19" s="20"/>
      <c r="B19" s="21" t="s">
        <v>5</v>
      </c>
      <c r="C19" s="22">
        <f t="shared" ref="C19:L19" si="8">IFERROR(C17/(+C16+C17),0)</f>
        <v>0.5342163355408388</v>
      </c>
      <c r="D19" s="22">
        <f t="shared" si="8"/>
        <v>0.50641025641025639</v>
      </c>
      <c r="E19" s="22">
        <f t="shared" si="8"/>
        <v>0.51508620689655171</v>
      </c>
      <c r="F19" s="22">
        <f t="shared" si="8"/>
        <v>0.52433628318584069</v>
      </c>
      <c r="G19" s="22">
        <f t="shared" si="8"/>
        <v>0.51674641148325362</v>
      </c>
      <c r="H19" s="22">
        <f t="shared" si="8"/>
        <v>0.55504587155963303</v>
      </c>
      <c r="I19" s="22">
        <f t="shared" si="8"/>
        <v>0.50248756218905477</v>
      </c>
      <c r="J19" s="22">
        <f t="shared" si="8"/>
        <v>0.54090909090909089</v>
      </c>
      <c r="K19" s="22">
        <f t="shared" si="8"/>
        <v>0.5547945205479452</v>
      </c>
      <c r="L19" s="22">
        <f t="shared" si="8"/>
        <v>0.58571428571428574</v>
      </c>
    </row>
    <row r="20" spans="1:12" x14ac:dyDescent="0.25">
      <c r="A20" s="9" t="s">
        <v>3</v>
      </c>
      <c r="B20" s="2"/>
      <c r="C20" s="19">
        <f>+C21+C22</f>
        <v>490</v>
      </c>
      <c r="D20" s="19">
        <f t="shared" ref="D20:L20" si="9">+D21+D22</f>
        <v>434</v>
      </c>
      <c r="E20" s="19">
        <f t="shared" si="9"/>
        <v>458</v>
      </c>
      <c r="F20" s="19">
        <f t="shared" si="9"/>
        <v>484</v>
      </c>
      <c r="G20" s="19">
        <f t="shared" si="9"/>
        <v>467</v>
      </c>
      <c r="H20" s="19">
        <f t="shared" si="9"/>
        <v>477</v>
      </c>
      <c r="I20" s="19">
        <f t="shared" si="9"/>
        <v>472</v>
      </c>
      <c r="J20" s="19">
        <f t="shared" si="9"/>
        <v>480</v>
      </c>
      <c r="K20" s="19">
        <f t="shared" si="9"/>
        <v>511</v>
      </c>
      <c r="L20" s="19">
        <f t="shared" si="9"/>
        <v>492</v>
      </c>
    </row>
    <row r="21" spans="1:12" x14ac:dyDescent="0.25">
      <c r="A21" s="8"/>
      <c r="B21" s="2" t="s">
        <v>7</v>
      </c>
      <c r="C21" s="1">
        <v>257</v>
      </c>
      <c r="D21" s="1">
        <v>223</v>
      </c>
      <c r="E21" s="1">
        <v>235</v>
      </c>
      <c r="F21" s="1">
        <v>237</v>
      </c>
      <c r="G21" s="1">
        <v>235</v>
      </c>
      <c r="H21" s="1">
        <v>236</v>
      </c>
      <c r="I21" s="1">
        <v>231</v>
      </c>
      <c r="J21" s="1">
        <v>238</v>
      </c>
      <c r="K21" s="1">
        <v>228</v>
      </c>
      <c r="L21" s="1">
        <v>226</v>
      </c>
    </row>
    <row r="22" spans="1:12" x14ac:dyDescent="0.25">
      <c r="A22" s="8"/>
      <c r="B22" s="2" t="s">
        <v>6</v>
      </c>
      <c r="C22" s="1">
        <v>233</v>
      </c>
      <c r="D22" s="1">
        <v>211</v>
      </c>
      <c r="E22" s="1">
        <v>223</v>
      </c>
      <c r="F22" s="1">
        <v>247</v>
      </c>
      <c r="G22" s="1">
        <v>232</v>
      </c>
      <c r="H22" s="1">
        <v>241</v>
      </c>
      <c r="I22" s="1">
        <v>241</v>
      </c>
      <c r="J22" s="1">
        <v>242</v>
      </c>
      <c r="K22" s="1">
        <v>283</v>
      </c>
      <c r="L22" s="1">
        <v>266</v>
      </c>
    </row>
    <row r="23" spans="1:12" x14ac:dyDescent="0.25">
      <c r="A23" s="8"/>
      <c r="B23" s="3" t="s">
        <v>20</v>
      </c>
      <c r="C23" s="26">
        <f>IFERROR(C21/(+C21+C22),0)</f>
        <v>0.52448979591836731</v>
      </c>
      <c r="D23" s="26">
        <f t="shared" ref="D23:L23" si="10">IFERROR(D21/(+D21+D22),0)</f>
        <v>0.51382488479262678</v>
      </c>
      <c r="E23" s="26">
        <f t="shared" si="10"/>
        <v>0.51310043668122274</v>
      </c>
      <c r="F23" s="26">
        <f t="shared" si="10"/>
        <v>0.48966942148760328</v>
      </c>
      <c r="G23" s="26">
        <f t="shared" si="10"/>
        <v>0.50321199143468953</v>
      </c>
      <c r="H23" s="26">
        <f t="shared" si="10"/>
        <v>0.4947589098532495</v>
      </c>
      <c r="I23" s="26">
        <f t="shared" si="10"/>
        <v>0.48940677966101692</v>
      </c>
      <c r="J23" s="26">
        <f t="shared" si="10"/>
        <v>0.49583333333333335</v>
      </c>
      <c r="K23" s="26">
        <f t="shared" si="10"/>
        <v>0.44618395303326808</v>
      </c>
      <c r="L23" s="26">
        <f t="shared" si="10"/>
        <v>0.45934959349593496</v>
      </c>
    </row>
    <row r="24" spans="1:12" x14ac:dyDescent="0.25">
      <c r="A24" s="23"/>
      <c r="B24" s="21" t="s">
        <v>5</v>
      </c>
      <c r="C24" s="22">
        <f t="shared" ref="C24:L24" si="11">IFERROR(C22/(+C21+C22),0)</f>
        <v>0.47551020408163264</v>
      </c>
      <c r="D24" s="22">
        <f t="shared" si="11"/>
        <v>0.48617511520737328</v>
      </c>
      <c r="E24" s="22">
        <f t="shared" si="11"/>
        <v>0.48689956331877732</v>
      </c>
      <c r="F24" s="22">
        <f t="shared" si="11"/>
        <v>0.51033057851239672</v>
      </c>
      <c r="G24" s="22">
        <f t="shared" si="11"/>
        <v>0.49678800856531047</v>
      </c>
      <c r="H24" s="22">
        <f t="shared" si="11"/>
        <v>0.50524109014675056</v>
      </c>
      <c r="I24" s="22">
        <f t="shared" si="11"/>
        <v>0.51059322033898302</v>
      </c>
      <c r="J24" s="22">
        <f t="shared" si="11"/>
        <v>0.50416666666666665</v>
      </c>
      <c r="K24" s="22">
        <f t="shared" si="11"/>
        <v>0.55381604696673192</v>
      </c>
      <c r="L24" s="22">
        <f t="shared" si="11"/>
        <v>0.54065040650406504</v>
      </c>
    </row>
    <row r="25" spans="1:12" x14ac:dyDescent="0.25">
      <c r="A25" s="9" t="s">
        <v>4</v>
      </c>
      <c r="B25" s="9"/>
      <c r="C25" s="19">
        <f>+C26+C27</f>
        <v>7533</v>
      </c>
      <c r="D25" s="19">
        <f t="shared" ref="D25:L25" si="12">+D26+D27</f>
        <v>7541</v>
      </c>
      <c r="E25" s="19">
        <f t="shared" si="12"/>
        <v>7351</v>
      </c>
      <c r="F25" s="19">
        <f t="shared" si="12"/>
        <v>8020</v>
      </c>
      <c r="G25" s="19">
        <f t="shared" si="12"/>
        <v>8539</v>
      </c>
      <c r="H25" s="19">
        <f t="shared" si="12"/>
        <v>8366</v>
      </c>
      <c r="I25" s="19">
        <f t="shared" si="12"/>
        <v>8020</v>
      </c>
      <c r="J25" s="19">
        <f t="shared" si="12"/>
        <v>8458</v>
      </c>
      <c r="K25" s="19">
        <f t="shared" si="12"/>
        <v>8458</v>
      </c>
      <c r="L25" s="19">
        <f t="shared" si="12"/>
        <v>8172</v>
      </c>
    </row>
    <row r="26" spans="1:12" x14ac:dyDescent="0.25">
      <c r="A26" s="8"/>
      <c r="B26" s="2" t="s">
        <v>7</v>
      </c>
      <c r="C26" s="1">
        <v>3601</v>
      </c>
      <c r="D26" s="1">
        <v>3530</v>
      </c>
      <c r="E26" s="1">
        <v>3455</v>
      </c>
      <c r="F26" s="1">
        <v>3791</v>
      </c>
      <c r="G26" s="1">
        <v>3979</v>
      </c>
      <c r="H26" s="1">
        <v>3899</v>
      </c>
      <c r="I26" s="1">
        <v>3649</v>
      </c>
      <c r="J26" s="1">
        <v>3826</v>
      </c>
      <c r="K26" s="1">
        <v>3826</v>
      </c>
      <c r="L26" s="1">
        <f>+L6+L11+L16+L21</f>
        <v>3730</v>
      </c>
    </row>
    <row r="27" spans="1:12" x14ac:dyDescent="0.25">
      <c r="A27" s="8"/>
      <c r="B27" s="2" t="s">
        <v>6</v>
      </c>
      <c r="C27" s="1">
        <v>3932</v>
      </c>
      <c r="D27" s="1">
        <v>4011</v>
      </c>
      <c r="E27" s="1">
        <v>3896</v>
      </c>
      <c r="F27" s="1">
        <v>4229</v>
      </c>
      <c r="G27" s="1">
        <v>4560</v>
      </c>
      <c r="H27" s="1">
        <v>4467</v>
      </c>
      <c r="I27" s="1">
        <v>4371</v>
      </c>
      <c r="J27" s="1">
        <v>4632</v>
      </c>
      <c r="K27" s="1">
        <v>4632</v>
      </c>
      <c r="L27" s="1">
        <f>+L7+L12+L17+L22</f>
        <v>4442</v>
      </c>
    </row>
    <row r="28" spans="1:12" x14ac:dyDescent="0.25">
      <c r="A28" s="8"/>
      <c r="B28" s="3" t="s">
        <v>20</v>
      </c>
      <c r="C28" s="26">
        <f>IFERROR(C26/(+C26+C27),0)</f>
        <v>0.47803000132749235</v>
      </c>
      <c r="D28" s="26">
        <f t="shared" ref="D28:L28" si="13">IFERROR(D26/(+D26+D27),0)</f>
        <v>0.46810767802678688</v>
      </c>
      <c r="E28" s="26">
        <f t="shared" si="13"/>
        <v>0.47000408107740443</v>
      </c>
      <c r="F28" s="26">
        <f t="shared" si="13"/>
        <v>0.47269326683291768</v>
      </c>
      <c r="G28" s="26">
        <f t="shared" si="13"/>
        <v>0.46597962290666356</v>
      </c>
      <c r="H28" s="26">
        <f t="shared" si="13"/>
        <v>0.46605307195792495</v>
      </c>
      <c r="I28" s="26">
        <f t="shared" si="13"/>
        <v>0.4549875311720698</v>
      </c>
      <c r="J28" s="26">
        <f t="shared" si="13"/>
        <v>0.4523528020808702</v>
      </c>
      <c r="K28" s="26">
        <f t="shared" si="13"/>
        <v>0.4523528020808702</v>
      </c>
      <c r="L28" s="26">
        <f t="shared" si="13"/>
        <v>0.456436612824278</v>
      </c>
    </row>
    <row r="29" spans="1:12" x14ac:dyDescent="0.25">
      <c r="A29" s="7"/>
      <c r="B29" s="4" t="s">
        <v>5</v>
      </c>
      <c r="C29" s="24">
        <f>IFERROR(C27/(+C26+C27),0)</f>
        <v>0.5219699986725076</v>
      </c>
      <c r="D29" s="24">
        <f t="shared" ref="D29:L29" si="14">IFERROR(D27/(+D26+D27),0)</f>
        <v>0.53189232197321312</v>
      </c>
      <c r="E29" s="24">
        <f t="shared" si="14"/>
        <v>0.52999591892259557</v>
      </c>
      <c r="F29" s="24">
        <f t="shared" si="14"/>
        <v>0.52730673316708232</v>
      </c>
      <c r="G29" s="24">
        <f t="shared" si="14"/>
        <v>0.5340203770933365</v>
      </c>
      <c r="H29" s="24">
        <f t="shared" si="14"/>
        <v>0.53394692804207511</v>
      </c>
      <c r="I29" s="24">
        <f t="shared" si="14"/>
        <v>0.5450124688279302</v>
      </c>
      <c r="J29" s="24">
        <f t="shared" si="14"/>
        <v>0.54764719791912986</v>
      </c>
      <c r="K29" s="24">
        <f t="shared" si="14"/>
        <v>0.54764719791912986</v>
      </c>
      <c r="L29" s="24">
        <f t="shared" si="14"/>
        <v>0.54356338717572195</v>
      </c>
    </row>
    <row r="30" spans="1:12" x14ac:dyDescent="0.25">
      <c r="A30" s="13" t="s">
        <v>10</v>
      </c>
    </row>
    <row r="33" spans="11:11" x14ac:dyDescent="0.25">
      <c r="K33" s="25"/>
    </row>
  </sheetData>
  <printOptions horizontalCentered="1" verticalCentered="1"/>
  <pageMargins left="0.45" right="0.45" top="0.75" bottom="0.75" header="0.25" footer="0.3"/>
  <pageSetup orientation="landscape" r:id="rId1"/>
  <headerFooter scaleWithDoc="0">
    <oddHeader>&amp;C&amp;G</oddHeader>
    <oddFooter xml:space="preserve">&amp;R&amp;"+,Italic"&amp;8Information and Resource Management, Office of the Provost          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Yows, Kristina</dc:creator>
  <cp:lastModifiedBy>Yows, Kristina</cp:lastModifiedBy>
  <cp:lastPrinted>2025-02-12T02:30:35Z</cp:lastPrinted>
  <dcterms:created xsi:type="dcterms:W3CDTF">2015-12-04T21:49:47Z</dcterms:created>
  <dcterms:modified xsi:type="dcterms:W3CDTF">2025-03-14T02:01:33Z</dcterms:modified>
</cp:coreProperties>
</file>