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U:\provost\Data_Digest\2023-24\Excel\"/>
    </mc:Choice>
  </mc:AlternateContent>
  <xr:revisionPtr revIDLastSave="0" documentId="13_ncr:1_{04E277F6-D3F6-4BB5-9837-236C30C1E483}" xr6:coauthVersionLast="47" xr6:coauthVersionMax="47" xr10:uidLastSave="{00000000-0000-0000-0000-000000000000}"/>
  <bookViews>
    <workbookView xWindow="-28920" yWindow="-120" windowWidth="29040" windowHeight="15840" xr2:uid="{00000000-000D-0000-FFFF-FFFF00000000}"/>
  </bookViews>
  <sheets>
    <sheet name="Table 2023" sheetId="34" r:id="rId1"/>
  </sheets>
  <definedNames>
    <definedName name="_xlnm.Print_Area" localSheetId="0">'Table 2023'!$A$1:$Y$65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4" i="34" l="1"/>
  <c r="Y35" i="34"/>
  <c r="Y36" i="34"/>
  <c r="Y37" i="34"/>
  <c r="Y38" i="34"/>
  <c r="Y39" i="34"/>
  <c r="Y40" i="34"/>
  <c r="Y41" i="34"/>
  <c r="Y42" i="34"/>
  <c r="Y43" i="34"/>
  <c r="Y44" i="34"/>
  <c r="O30" i="34"/>
  <c r="O31" i="34"/>
  <c r="O32" i="34"/>
  <c r="O33" i="34"/>
  <c r="O34" i="34"/>
  <c r="O35" i="34"/>
  <c r="O36" i="34"/>
  <c r="O37" i="34"/>
  <c r="O38" i="34"/>
  <c r="O39" i="34"/>
  <c r="O40" i="34"/>
  <c r="O41" i="34"/>
  <c r="O42" i="34"/>
  <c r="O43" i="34"/>
  <c r="O44" i="34"/>
  <c r="L30" i="34"/>
  <c r="L31" i="34"/>
  <c r="L32" i="34"/>
  <c r="L33" i="34"/>
  <c r="L34" i="34"/>
  <c r="L35" i="34"/>
  <c r="L36" i="34"/>
  <c r="L37" i="34"/>
  <c r="L38" i="34"/>
  <c r="L39" i="34"/>
  <c r="L40" i="34"/>
  <c r="L41" i="34"/>
  <c r="L42" i="34"/>
  <c r="L43" i="34"/>
  <c r="L44" i="34"/>
  <c r="G30" i="34"/>
  <c r="G31" i="34"/>
  <c r="G32" i="34"/>
  <c r="G33" i="34"/>
  <c r="G34" i="34"/>
  <c r="G35" i="34"/>
  <c r="G36" i="34"/>
  <c r="G37" i="34"/>
  <c r="G38" i="34"/>
  <c r="G39" i="34"/>
  <c r="G40" i="34"/>
  <c r="G41" i="34"/>
  <c r="G42" i="34"/>
  <c r="G43" i="34"/>
  <c r="G44" i="34"/>
  <c r="D30" i="34"/>
  <c r="D31" i="34"/>
  <c r="D32" i="34"/>
  <c r="D33" i="34"/>
  <c r="D34" i="34"/>
  <c r="D35" i="34"/>
  <c r="D36" i="34"/>
  <c r="D37" i="34"/>
  <c r="D38" i="34"/>
  <c r="D39" i="34"/>
  <c r="D40" i="34"/>
  <c r="D41" i="34"/>
  <c r="D42" i="34"/>
  <c r="D43" i="34"/>
  <c r="D44" i="34"/>
  <c r="W30" i="34"/>
  <c r="W31" i="34"/>
  <c r="W32" i="34"/>
  <c r="W33" i="34"/>
  <c r="T30" i="34"/>
  <c r="T31" i="34"/>
  <c r="T32" i="34"/>
  <c r="T33" i="34"/>
  <c r="D29" i="34"/>
  <c r="G29" i="34"/>
  <c r="L29" i="34"/>
  <c r="O29" i="34"/>
  <c r="T29" i="34"/>
  <c r="W29" i="34"/>
  <c r="B45" i="34"/>
  <c r="B46" i="34" s="1"/>
  <c r="B92" i="34" s="1"/>
  <c r="C45" i="34"/>
  <c r="H45" i="34"/>
  <c r="X45" i="34"/>
  <c r="V45" i="34"/>
  <c r="U45" i="34"/>
  <c r="S45" i="34"/>
  <c r="R45" i="34"/>
  <c r="R46" i="34" s="1"/>
  <c r="P45" i="34"/>
  <c r="P46" i="34" s="1"/>
  <c r="N45" i="34"/>
  <c r="N46" i="34" s="1"/>
  <c r="M45" i="34"/>
  <c r="M46" i="34" s="1"/>
  <c r="K45" i="34"/>
  <c r="K46" i="34" s="1"/>
  <c r="J45" i="34"/>
  <c r="J46" i="34" s="1"/>
  <c r="F45" i="34"/>
  <c r="E45" i="34"/>
  <c r="W28" i="34"/>
  <c r="T28" i="34"/>
  <c r="O28" i="34"/>
  <c r="L28" i="34"/>
  <c r="G28" i="34"/>
  <c r="D28" i="34"/>
  <c r="W27" i="34"/>
  <c r="T27" i="34"/>
  <c r="O27" i="34"/>
  <c r="L27" i="34"/>
  <c r="G27" i="34"/>
  <c r="D27" i="34"/>
  <c r="W26" i="34"/>
  <c r="T26" i="34"/>
  <c r="O26" i="34"/>
  <c r="L26" i="34"/>
  <c r="G26" i="34"/>
  <c r="D26" i="34"/>
  <c r="W25" i="34"/>
  <c r="T25" i="34"/>
  <c r="O25" i="34"/>
  <c r="L25" i="34"/>
  <c r="G25" i="34"/>
  <c r="D25" i="34"/>
  <c r="W24" i="34"/>
  <c r="T24" i="34"/>
  <c r="O24" i="34"/>
  <c r="L24" i="34"/>
  <c r="G24" i="34"/>
  <c r="D24" i="34"/>
  <c r="W23" i="34"/>
  <c r="T23" i="34"/>
  <c r="O23" i="34"/>
  <c r="L23" i="34"/>
  <c r="G23" i="34"/>
  <c r="D23" i="34"/>
  <c r="W22" i="34"/>
  <c r="T22" i="34"/>
  <c r="O22" i="34"/>
  <c r="L22" i="34"/>
  <c r="G22" i="34"/>
  <c r="D22" i="34"/>
  <c r="W21" i="34"/>
  <c r="T21" i="34"/>
  <c r="O21" i="34"/>
  <c r="L21" i="34"/>
  <c r="G21" i="34"/>
  <c r="D21" i="34"/>
  <c r="W20" i="34"/>
  <c r="T20" i="34"/>
  <c r="O20" i="34"/>
  <c r="L20" i="34"/>
  <c r="G20" i="34"/>
  <c r="D20" i="34"/>
  <c r="W19" i="34"/>
  <c r="T19" i="34"/>
  <c r="O19" i="34"/>
  <c r="L19" i="34"/>
  <c r="G19" i="34"/>
  <c r="D19" i="34"/>
  <c r="W18" i="34"/>
  <c r="T18" i="34"/>
  <c r="O18" i="34"/>
  <c r="L18" i="34"/>
  <c r="G18" i="34"/>
  <c r="D18" i="34"/>
  <c r="W17" i="34"/>
  <c r="T17" i="34"/>
  <c r="O17" i="34"/>
  <c r="L17" i="34"/>
  <c r="G17" i="34"/>
  <c r="D17" i="34"/>
  <c r="W16" i="34"/>
  <c r="T16" i="34"/>
  <c r="O16" i="34"/>
  <c r="L16" i="34"/>
  <c r="G16" i="34"/>
  <c r="D16" i="34"/>
  <c r="W15" i="34"/>
  <c r="T15" i="34"/>
  <c r="O15" i="34"/>
  <c r="L15" i="34"/>
  <c r="G15" i="34"/>
  <c r="D15" i="34"/>
  <c r="W14" i="34"/>
  <c r="T14" i="34"/>
  <c r="O14" i="34"/>
  <c r="L14" i="34"/>
  <c r="G14" i="34"/>
  <c r="D14" i="34"/>
  <c r="W13" i="34"/>
  <c r="T13" i="34"/>
  <c r="O13" i="34"/>
  <c r="L13" i="34"/>
  <c r="G13" i="34"/>
  <c r="D13" i="34"/>
  <c r="W12" i="34"/>
  <c r="T12" i="34"/>
  <c r="O12" i="34"/>
  <c r="L12" i="34"/>
  <c r="G12" i="34"/>
  <c r="D12" i="34"/>
  <c r="W11" i="34"/>
  <c r="T11" i="34"/>
  <c r="O11" i="34"/>
  <c r="L11" i="34"/>
  <c r="G11" i="34"/>
  <c r="D11" i="34"/>
  <c r="W10" i="34"/>
  <c r="T10" i="34"/>
  <c r="O10" i="34"/>
  <c r="L10" i="34"/>
  <c r="G10" i="34"/>
  <c r="D10" i="34"/>
  <c r="W9" i="34"/>
  <c r="T9" i="34"/>
  <c r="O9" i="34"/>
  <c r="L9" i="34"/>
  <c r="G9" i="34"/>
  <c r="D9" i="34"/>
  <c r="W8" i="34"/>
  <c r="T8" i="34"/>
  <c r="O8" i="34"/>
  <c r="L8" i="34"/>
  <c r="G8" i="34"/>
  <c r="D8" i="34"/>
  <c r="W7" i="34"/>
  <c r="T7" i="34"/>
  <c r="O7" i="34"/>
  <c r="L7" i="34"/>
  <c r="G7" i="34"/>
  <c r="D7" i="34"/>
  <c r="W6" i="34"/>
  <c r="T6" i="34"/>
  <c r="O6" i="34"/>
  <c r="L6" i="34"/>
  <c r="G6" i="34"/>
  <c r="D6" i="34"/>
  <c r="W5" i="34"/>
  <c r="T5" i="34"/>
  <c r="O5" i="34"/>
  <c r="L5" i="34"/>
  <c r="G5" i="34"/>
  <c r="D5" i="34"/>
  <c r="Q11" i="34" l="1"/>
  <c r="I14" i="34"/>
  <c r="Q19" i="34"/>
  <c r="I22" i="34"/>
  <c r="Q27" i="34"/>
  <c r="I37" i="34"/>
  <c r="Y31" i="34"/>
  <c r="Q30" i="34"/>
  <c r="I43" i="34"/>
  <c r="I38" i="34"/>
  <c r="Q44" i="34"/>
  <c r="Y32" i="34"/>
  <c r="I34" i="34"/>
  <c r="I30" i="34"/>
  <c r="Q33" i="34"/>
  <c r="I40" i="34"/>
  <c r="Q39" i="34"/>
  <c r="Q32" i="34"/>
  <c r="I33" i="34"/>
  <c r="Q43" i="34"/>
  <c r="Q38" i="34"/>
  <c r="Q31" i="34"/>
  <c r="Q29" i="34"/>
  <c r="I44" i="34"/>
  <c r="I39" i="34"/>
  <c r="I32" i="34"/>
  <c r="Q37" i="34"/>
  <c r="Q36" i="34"/>
  <c r="Q41" i="34"/>
  <c r="Q35" i="34"/>
  <c r="Y33" i="34"/>
  <c r="I42" i="34"/>
  <c r="I36" i="34"/>
  <c r="Q34" i="34"/>
  <c r="I41" i="34"/>
  <c r="I35" i="34"/>
  <c r="I31" i="34"/>
  <c r="Q40" i="34"/>
  <c r="Y30" i="34"/>
  <c r="I29" i="34"/>
  <c r="Q42" i="34"/>
  <c r="Y29" i="34"/>
  <c r="I16" i="34"/>
  <c r="I24" i="34"/>
  <c r="Y26" i="34"/>
  <c r="Q24" i="34"/>
  <c r="I9" i="34"/>
  <c r="Q12" i="34"/>
  <c r="I15" i="34"/>
  <c r="Q20" i="34"/>
  <c r="I8" i="34"/>
  <c r="Q10" i="34"/>
  <c r="Q14" i="34"/>
  <c r="Y15" i="34"/>
  <c r="I23" i="34"/>
  <c r="Y25" i="34"/>
  <c r="I7" i="34"/>
  <c r="I12" i="34"/>
  <c r="Y14" i="34"/>
  <c r="I17" i="34"/>
  <c r="Y11" i="34"/>
  <c r="Q18" i="34"/>
  <c r="Y24" i="34"/>
  <c r="I5" i="34"/>
  <c r="I6" i="34"/>
  <c r="Y8" i="34"/>
  <c r="I20" i="34"/>
  <c r="Q22" i="34"/>
  <c r="Q26" i="34"/>
  <c r="Y27" i="34"/>
  <c r="Y22" i="34"/>
  <c r="R91" i="34"/>
  <c r="R81" i="34"/>
  <c r="R85" i="34"/>
  <c r="D45" i="34"/>
  <c r="D46" i="34" s="1"/>
  <c r="D78" i="34" s="1"/>
  <c r="Y23" i="34"/>
  <c r="Y16" i="34"/>
  <c r="Y17" i="34"/>
  <c r="Y9" i="34"/>
  <c r="Y6" i="34"/>
  <c r="Y7" i="34"/>
  <c r="R84" i="34"/>
  <c r="R72" i="34"/>
  <c r="R88" i="34"/>
  <c r="Y19" i="34"/>
  <c r="R73" i="34"/>
  <c r="R89" i="34"/>
  <c r="Y18" i="34"/>
  <c r="R76" i="34"/>
  <c r="R92" i="34"/>
  <c r="R77" i="34"/>
  <c r="R93" i="34"/>
  <c r="Y10" i="34"/>
  <c r="R80" i="34"/>
  <c r="Q28" i="34"/>
  <c r="Q8" i="34"/>
  <c r="Q9" i="34"/>
  <c r="Q16" i="34"/>
  <c r="Q17" i="34"/>
  <c r="Q25" i="34"/>
  <c r="Q5" i="34"/>
  <c r="Q6" i="34"/>
  <c r="Q13" i="34"/>
  <c r="Q21" i="34"/>
  <c r="I13" i="34"/>
  <c r="I25" i="34"/>
  <c r="I21" i="34"/>
  <c r="I28" i="34"/>
  <c r="B95" i="34"/>
  <c r="G45" i="34"/>
  <c r="G46" i="34" s="1"/>
  <c r="B73" i="34"/>
  <c r="B77" i="34"/>
  <c r="B81" i="34"/>
  <c r="B85" i="34"/>
  <c r="B89" i="34"/>
  <c r="B93" i="34"/>
  <c r="Y5" i="34"/>
  <c r="I11" i="34"/>
  <c r="I27" i="34"/>
  <c r="Q15" i="34"/>
  <c r="B74" i="34"/>
  <c r="B78" i="34"/>
  <c r="B82" i="34"/>
  <c r="B86" i="34"/>
  <c r="B90" i="34"/>
  <c r="B94" i="34"/>
  <c r="L45" i="34"/>
  <c r="R74" i="34"/>
  <c r="R78" i="34"/>
  <c r="R82" i="34"/>
  <c r="R86" i="34"/>
  <c r="R90" i="34"/>
  <c r="R94" i="34"/>
  <c r="Y21" i="34"/>
  <c r="R95" i="34"/>
  <c r="B71" i="34"/>
  <c r="B75" i="34"/>
  <c r="B79" i="34"/>
  <c r="B83" i="34"/>
  <c r="B87" i="34"/>
  <c r="B91" i="34"/>
  <c r="Y13" i="34"/>
  <c r="I19" i="34"/>
  <c r="T45" i="34"/>
  <c r="R71" i="34"/>
  <c r="R75" i="34"/>
  <c r="R79" i="34"/>
  <c r="R83" i="34"/>
  <c r="R87" i="34"/>
  <c r="Q7" i="34"/>
  <c r="Q23" i="34"/>
  <c r="W45" i="34"/>
  <c r="W46" i="34" s="1"/>
  <c r="B72" i="34"/>
  <c r="B76" i="34"/>
  <c r="B80" i="34"/>
  <c r="B84" i="34"/>
  <c r="B88" i="34"/>
  <c r="I10" i="34"/>
  <c r="Y12" i="34"/>
  <c r="I18" i="34"/>
  <c r="Y20" i="34"/>
  <c r="I26" i="34"/>
  <c r="Y28" i="34"/>
  <c r="C46" i="34"/>
  <c r="S46" i="34"/>
  <c r="E46" i="34"/>
  <c r="U46" i="34"/>
  <c r="U95" i="34" s="1"/>
  <c r="F46" i="34"/>
  <c r="V46" i="34"/>
  <c r="O45" i="34"/>
  <c r="H46" i="34"/>
  <c r="X46" i="34"/>
  <c r="X95" i="34" s="1"/>
  <c r="E95" i="34" l="1"/>
  <c r="Q45" i="34"/>
  <c r="Q46" i="34" s="1"/>
  <c r="D86" i="34"/>
  <c r="G78" i="34"/>
  <c r="D82" i="34"/>
  <c r="L46" i="34"/>
  <c r="O46" i="34"/>
  <c r="I45" i="34"/>
  <c r="I46" i="34" s="1"/>
  <c r="I74" i="34" s="1"/>
  <c r="H95" i="34"/>
  <c r="C95" i="34"/>
  <c r="W93" i="34"/>
  <c r="W79" i="34"/>
  <c r="W92" i="34"/>
  <c r="W76" i="34"/>
  <c r="W94" i="34"/>
  <c r="W87" i="34"/>
  <c r="W80" i="34"/>
  <c r="W74" i="34"/>
  <c r="W88" i="34"/>
  <c r="W75" i="34"/>
  <c r="W84" i="34"/>
  <c r="W77" i="34"/>
  <c r="W85" i="34"/>
  <c r="W86" i="34"/>
  <c r="W78" i="34"/>
  <c r="Y45" i="34"/>
  <c r="Y46" i="34" s="1"/>
  <c r="Y95" i="34" s="1"/>
  <c r="S95" i="34"/>
  <c r="D72" i="34"/>
  <c r="D74" i="34"/>
  <c r="D93" i="34"/>
  <c r="D81" i="34"/>
  <c r="D92" i="34"/>
  <c r="D88" i="34"/>
  <c r="G90" i="34"/>
  <c r="G89" i="34"/>
  <c r="D73" i="34"/>
  <c r="D91" i="34"/>
  <c r="T46" i="34"/>
  <c r="D80" i="34"/>
  <c r="G87" i="34"/>
  <c r="G79" i="34"/>
  <c r="G71" i="34"/>
  <c r="F94" i="34"/>
  <c r="F93" i="34"/>
  <c r="F92" i="34"/>
  <c r="F91" i="34"/>
  <c r="F90" i="34"/>
  <c r="F89" i="34"/>
  <c r="F88" i="34"/>
  <c r="F87" i="34"/>
  <c r="F86" i="34"/>
  <c r="F85" i="34"/>
  <c r="F84" i="34"/>
  <c r="F83" i="34"/>
  <c r="F82" i="34"/>
  <c r="F81" i="34"/>
  <c r="F80" i="34"/>
  <c r="F79" i="34"/>
  <c r="F78" i="34"/>
  <c r="F77" i="34"/>
  <c r="F76" i="34"/>
  <c r="F75" i="34"/>
  <c r="F74" i="34"/>
  <c r="F73" i="34"/>
  <c r="F72" i="34"/>
  <c r="F71" i="34"/>
  <c r="G86" i="34"/>
  <c r="B96" i="34"/>
  <c r="D87" i="34"/>
  <c r="G73" i="34"/>
  <c r="D76" i="34"/>
  <c r="D95" i="34"/>
  <c r="G81" i="34"/>
  <c r="G88" i="34"/>
  <c r="G77" i="34"/>
  <c r="G72" i="34"/>
  <c r="R96" i="34"/>
  <c r="D71" i="34"/>
  <c r="G91" i="34"/>
  <c r="D79" i="34"/>
  <c r="G84" i="34"/>
  <c r="V94" i="34"/>
  <c r="V93" i="34"/>
  <c r="V92" i="34"/>
  <c r="V91" i="34"/>
  <c r="V90" i="34"/>
  <c r="V89" i="34"/>
  <c r="V88" i="34"/>
  <c r="V87" i="34"/>
  <c r="V86" i="34"/>
  <c r="V85" i="34"/>
  <c r="V84" i="34"/>
  <c r="V83" i="34"/>
  <c r="V82" i="34"/>
  <c r="V81" i="34"/>
  <c r="V80" i="34"/>
  <c r="V79" i="34"/>
  <c r="V78" i="34"/>
  <c r="V77" i="34"/>
  <c r="V76" i="34"/>
  <c r="V75" i="34"/>
  <c r="V74" i="34"/>
  <c r="V73" i="34"/>
  <c r="V72" i="34"/>
  <c r="V71" i="34"/>
  <c r="G82" i="34"/>
  <c r="G85" i="34"/>
  <c r="G80" i="34"/>
  <c r="E94" i="34"/>
  <c r="E93" i="34"/>
  <c r="E92" i="34"/>
  <c r="E91" i="34"/>
  <c r="E90" i="34"/>
  <c r="E89" i="34"/>
  <c r="E88" i="34"/>
  <c r="E87" i="34"/>
  <c r="E86" i="34"/>
  <c r="E85" i="34"/>
  <c r="E84" i="34"/>
  <c r="E83" i="34"/>
  <c r="E82" i="34"/>
  <c r="E81" i="34"/>
  <c r="E80" i="34"/>
  <c r="E79" i="34"/>
  <c r="E78" i="34"/>
  <c r="E77" i="34"/>
  <c r="E76" i="34"/>
  <c r="E75" i="34"/>
  <c r="E74" i="34"/>
  <c r="E73" i="34"/>
  <c r="E72" i="34"/>
  <c r="E71" i="34"/>
  <c r="D84" i="34"/>
  <c r="X94" i="34"/>
  <c r="X93" i="34"/>
  <c r="X92" i="34"/>
  <c r="X91" i="34"/>
  <c r="X90" i="34"/>
  <c r="X89" i="34"/>
  <c r="X88" i="34"/>
  <c r="X87" i="34"/>
  <c r="X86" i="34"/>
  <c r="X85" i="34"/>
  <c r="X84" i="34"/>
  <c r="X83" i="34"/>
  <c r="X82" i="34"/>
  <c r="X81" i="34"/>
  <c r="X80" i="34"/>
  <c r="X79" i="34"/>
  <c r="X78" i="34"/>
  <c r="X77" i="34"/>
  <c r="X76" i="34"/>
  <c r="X75" i="34"/>
  <c r="X74" i="34"/>
  <c r="X73" i="34"/>
  <c r="X72" i="34"/>
  <c r="X71" i="34"/>
  <c r="W89" i="34"/>
  <c r="W81" i="34"/>
  <c r="W73" i="34"/>
  <c r="D94" i="34"/>
  <c r="C94" i="34"/>
  <c r="C93" i="34"/>
  <c r="C92" i="34"/>
  <c r="C91" i="34"/>
  <c r="C90" i="34"/>
  <c r="C89" i="34"/>
  <c r="C88" i="34"/>
  <c r="C87" i="34"/>
  <c r="C86" i="34"/>
  <c r="C85" i="34"/>
  <c r="C84" i="34"/>
  <c r="C83" i="34"/>
  <c r="C82" i="34"/>
  <c r="C81" i="34"/>
  <c r="C80" i="34"/>
  <c r="C79" i="34"/>
  <c r="C78" i="34"/>
  <c r="C77" i="34"/>
  <c r="C76" i="34"/>
  <c r="C75" i="34"/>
  <c r="C74" i="34"/>
  <c r="C73" i="34"/>
  <c r="C72" i="34"/>
  <c r="C71" i="34"/>
  <c r="W95" i="34"/>
  <c r="D83" i="34"/>
  <c r="D85" i="34"/>
  <c r="W83" i="34"/>
  <c r="D90" i="34"/>
  <c r="G76" i="34"/>
  <c r="G94" i="34"/>
  <c r="W72" i="34"/>
  <c r="W91" i="34"/>
  <c r="G83" i="34"/>
  <c r="G95" i="34"/>
  <c r="U94" i="34"/>
  <c r="U93" i="34"/>
  <c r="U92" i="34"/>
  <c r="U91" i="34"/>
  <c r="U90" i="34"/>
  <c r="U89" i="34"/>
  <c r="U88" i="34"/>
  <c r="U87" i="34"/>
  <c r="U86" i="34"/>
  <c r="U85" i="34"/>
  <c r="U84" i="34"/>
  <c r="U83" i="34"/>
  <c r="U82" i="34"/>
  <c r="U81" i="34"/>
  <c r="U80" i="34"/>
  <c r="U79" i="34"/>
  <c r="U78" i="34"/>
  <c r="U77" i="34"/>
  <c r="U76" i="34"/>
  <c r="U75" i="34"/>
  <c r="U74" i="34"/>
  <c r="U73" i="34"/>
  <c r="U72" i="34"/>
  <c r="U71" i="34"/>
  <c r="G92" i="34"/>
  <c r="D75" i="34"/>
  <c r="G74" i="34"/>
  <c r="S94" i="34"/>
  <c r="S93" i="34"/>
  <c r="S92" i="34"/>
  <c r="S91" i="34"/>
  <c r="S90" i="34"/>
  <c r="S89" i="34"/>
  <c r="S88" i="34"/>
  <c r="S87" i="34"/>
  <c r="S86" i="34"/>
  <c r="S85" i="34"/>
  <c r="S84" i="34"/>
  <c r="S83" i="34"/>
  <c r="S82" i="34"/>
  <c r="S81" i="34"/>
  <c r="S80" i="34"/>
  <c r="S79" i="34"/>
  <c r="S78" i="34"/>
  <c r="S77" i="34"/>
  <c r="S76" i="34"/>
  <c r="S75" i="34"/>
  <c r="S74" i="34"/>
  <c r="S73" i="34"/>
  <c r="S72" i="34"/>
  <c r="S71" i="34"/>
  <c r="H94" i="34"/>
  <c r="H93" i="34"/>
  <c r="H92" i="34"/>
  <c r="H91" i="34"/>
  <c r="H90" i="34"/>
  <c r="H89" i="34"/>
  <c r="H88" i="34"/>
  <c r="H87" i="34"/>
  <c r="H86" i="34"/>
  <c r="H85" i="34"/>
  <c r="H84" i="34"/>
  <c r="H83" i="34"/>
  <c r="H82" i="34"/>
  <c r="H81" i="34"/>
  <c r="H80" i="34"/>
  <c r="H79" i="34"/>
  <c r="H78" i="34"/>
  <c r="H77" i="34"/>
  <c r="H76" i="34"/>
  <c r="H75" i="34"/>
  <c r="H74" i="34"/>
  <c r="H73" i="34"/>
  <c r="H72" i="34"/>
  <c r="H71" i="34"/>
  <c r="F95" i="34"/>
  <c r="W82" i="34"/>
  <c r="D89" i="34"/>
  <c r="G75" i="34"/>
  <c r="G93" i="34"/>
  <c r="W71" i="34"/>
  <c r="D77" i="34"/>
  <c r="W90" i="34"/>
  <c r="V95" i="34"/>
  <c r="I77" i="34" l="1"/>
  <c r="Y86" i="34"/>
  <c r="I76" i="34"/>
  <c r="I94" i="34"/>
  <c r="I83" i="34"/>
  <c r="Y94" i="34"/>
  <c r="Y78" i="34"/>
  <c r="Y87" i="34"/>
  <c r="T95" i="34"/>
  <c r="I78" i="34"/>
  <c r="I86" i="34"/>
  <c r="I87" i="34"/>
  <c r="I81" i="34"/>
  <c r="I88" i="34"/>
  <c r="I84" i="34"/>
  <c r="I89" i="34"/>
  <c r="I73" i="34"/>
  <c r="I82" i="34"/>
  <c r="I92" i="34"/>
  <c r="I95" i="34"/>
  <c r="I93" i="34"/>
  <c r="I72" i="34"/>
  <c r="I71" i="34"/>
  <c r="I85" i="34"/>
  <c r="I90" i="34"/>
  <c r="I80" i="34"/>
  <c r="I91" i="34"/>
  <c r="I75" i="34"/>
  <c r="I79" i="34"/>
  <c r="V96" i="34"/>
  <c r="U96" i="34"/>
  <c r="X96" i="34"/>
  <c r="T94" i="34"/>
  <c r="T88" i="34"/>
  <c r="T76" i="34"/>
  <c r="T92" i="34"/>
  <c r="T78" i="34"/>
  <c r="T93" i="34"/>
  <c r="T74" i="34"/>
  <c r="T85" i="34"/>
  <c r="T90" i="34"/>
  <c r="T83" i="34"/>
  <c r="T73" i="34"/>
  <c r="T81" i="34"/>
  <c r="T75" i="34"/>
  <c r="T86" i="34"/>
  <c r="T82" i="34"/>
  <c r="T87" i="34"/>
  <c r="T91" i="34"/>
  <c r="T84" i="34"/>
  <c r="T79" i="34"/>
  <c r="T77" i="34"/>
  <c r="T72" i="34"/>
  <c r="T71" i="34"/>
  <c r="T80" i="34"/>
  <c r="T89" i="34"/>
  <c r="G96" i="34"/>
  <c r="W96" i="34"/>
  <c r="Y76" i="34"/>
  <c r="Y83" i="34"/>
  <c r="Y75" i="34"/>
  <c r="Y81" i="34"/>
  <c r="Y93" i="34"/>
  <c r="Y88" i="34"/>
  <c r="Y85" i="34"/>
  <c r="Y90" i="34"/>
  <c r="Y82" i="34"/>
  <c r="Y77" i="34"/>
  <c r="Y74" i="34"/>
  <c r="Y89" i="34"/>
  <c r="Y72" i="34"/>
  <c r="Y92" i="34"/>
  <c r="Y73" i="34"/>
  <c r="Y84" i="34"/>
  <c r="Y91" i="34"/>
  <c r="Y80" i="34"/>
  <c r="E96" i="34"/>
  <c r="D96" i="34"/>
  <c r="H96" i="34"/>
  <c r="S96" i="34"/>
  <c r="C96" i="34"/>
  <c r="F96" i="34"/>
  <c r="Y79" i="34"/>
  <c r="Y71" i="34"/>
  <c r="I96" i="34" l="1"/>
  <c r="T96" i="34"/>
  <c r="Y96" i="34"/>
</calcChain>
</file>

<file path=xl/sharedStrings.xml><?xml version="1.0" encoding="utf-8"?>
<sst xmlns="http://schemas.openxmlformats.org/spreadsheetml/2006/main" count="52" uniqueCount="20">
  <si>
    <t>SCH</t>
  </si>
  <si>
    <t>Ugrad degree-seeking</t>
  </si>
  <si>
    <t>Ugrad non-degree seeking</t>
  </si>
  <si>
    <t>Ugrad Total</t>
  </si>
  <si>
    <t>Grad degree seeking</t>
  </si>
  <si>
    <t>Grad non-degree seeking</t>
  </si>
  <si>
    <t>Grad Total</t>
  </si>
  <si>
    <t>First Prof</t>
  </si>
  <si>
    <t>Total</t>
  </si>
  <si>
    <t>24+</t>
  </si>
  <si>
    <t>Fall Semester Headcount Enrollment by Enrolled Credit Hours</t>
  </si>
  <si>
    <t>Source: MAUI/Registrar's data warehouse (see Note 1).</t>
  </si>
  <si>
    <t>Ugrad degree/ certificate-seeking</t>
  </si>
  <si>
    <t>Ugrad not degree/ certificate- seeking</t>
  </si>
  <si>
    <t>Grad degree/ certificate-seeking</t>
  </si>
  <si>
    <t>Grad not degree/ certificate-seeking</t>
  </si>
  <si>
    <t>Note: In fall 2007, 33 Guided Independent Study (GIS) students enrolled in course work for credit and were counted in the enrollment headcounts, but their hours (116 total) were not included in the Credit Hours Report.  These students</t>
  </si>
  <si>
    <t xml:space="preserve">  (29 undergraduates and 4 graduate students) appear in the report above as enrollments for 0 credits hours.</t>
  </si>
  <si>
    <t>Note: Totals do not include postgraduate students.</t>
  </si>
  <si>
    <t>See Note 6 regarding the removal from the counts, in all years, of students who withdrew between the first day of the session and the official census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</si>
</sst>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Arial"/>
      <family val="2"/>
      <scheme val="minor"/>
    </font>
    <font>
      <sz val="10"/>
      <color theme="1"/>
      <name val="Arial"/>
      <family val="2"/>
      <scheme val="minor"/>
    </font>
    <font>
      <sz val="8"/>
      <name val="Arial"/>
      <family val="2"/>
    </font>
    <font>
      <b/>
      <sz val="8"/>
      <name val="Arial"/>
      <family val="2"/>
      <scheme val="minor"/>
    </font>
    <font>
      <sz val="8"/>
      <name val="Arial"/>
      <family val="2"/>
      <scheme val="minor"/>
    </font>
    <font>
      <b/>
      <sz val="8"/>
      <name val="Arial Narrow"/>
      <family val="2"/>
    </font>
    <font>
      <b/>
      <sz val="8"/>
      <name val="Arial"/>
      <family val="2"/>
    </font>
    <font>
      <b/>
      <sz val="11"/>
      <name val="Arial"/>
      <family val="1"/>
      <scheme val="major"/>
    </font>
    <font>
      <sz val="11"/>
      <name val="Arial"/>
      <family val="1"/>
      <scheme val="major"/>
    </font>
    <font>
      <sz val="11"/>
      <name val="Arial"/>
      <family val="1"/>
    </font>
    <font>
      <sz val="11"/>
      <color theme="1"/>
      <name val="Arial"/>
      <family val="1"/>
      <scheme val="minor"/>
    </font>
    <font>
      <b/>
      <sz val="10"/>
      <name val="Arial"/>
      <family val="2"/>
      <scheme val="minor"/>
    </font>
    <font>
      <sz val="10"/>
      <name val="Arial"/>
      <family val="2"/>
      <scheme val="minor"/>
    </font>
    <font>
      <sz val="10"/>
      <name val="Arial"/>
      <family val="2"/>
    </font>
    <font>
      <sz val="8"/>
      <color theme="1"/>
      <name val="Arial"/>
      <family val="2"/>
      <scheme val="minor"/>
    </font>
    <font>
      <b/>
      <sz val="8"/>
      <color theme="1"/>
      <name val="Arial"/>
      <family val="2"/>
      <scheme val="minor"/>
    </font>
    <font>
      <sz val="9"/>
      <color theme="1"/>
      <name val="Arial"/>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0" fontId="16" fillId="0" borderId="0"/>
  </cellStyleXfs>
  <cellXfs count="60">
    <xf numFmtId="0" fontId="0" fillId="0" borderId="0" xfId="0"/>
    <xf numFmtId="0" fontId="1" fillId="0" borderId="0" xfId="0" applyFont="1"/>
    <xf numFmtId="0" fontId="2" fillId="0" borderId="0" xfId="0" applyFont="1"/>
    <xf numFmtId="0" fontId="3" fillId="0" borderId="0" xfId="0" applyFont="1" applyAlignment="1">
      <alignment horizontal="centerContinuous" wrapText="1"/>
    </xf>
    <xf numFmtId="0" fontId="3" fillId="0" borderId="1" xfId="0" applyFont="1" applyBorder="1"/>
    <xf numFmtId="0" fontId="5" fillId="0" borderId="3" xfId="0" applyFont="1" applyBorder="1" applyAlignment="1">
      <alignment horizontal="center" wrapText="1"/>
    </xf>
    <xf numFmtId="0" fontId="5" fillId="0" borderId="1" xfId="0" applyFont="1"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4" fillId="0" borderId="4" xfId="0" applyFont="1" applyBorder="1"/>
    <xf numFmtId="0" fontId="4" fillId="0" borderId="0" xfId="0" applyFont="1"/>
    <xf numFmtId="3" fontId="3" fillId="0" borderId="0" xfId="0" applyNumberFormat="1" applyFont="1"/>
    <xf numFmtId="3" fontId="4" fillId="0" borderId="0" xfId="0" applyNumberFormat="1" applyFont="1"/>
    <xf numFmtId="164" fontId="4" fillId="0" borderId="0" xfId="0" applyNumberFormat="1" applyFont="1"/>
    <xf numFmtId="0" fontId="4" fillId="0" borderId="5" xfId="0" applyFont="1" applyBorder="1"/>
    <xf numFmtId="164" fontId="2" fillId="0" borderId="0" xfId="0" applyNumberFormat="1" applyFont="1"/>
    <xf numFmtId="0" fontId="3" fillId="0" borderId="1" xfId="0" applyFont="1" applyBorder="1" applyAlignment="1">
      <alignment horizontal="center"/>
    </xf>
    <xf numFmtId="0" fontId="6" fillId="0" borderId="6" xfId="0" applyFont="1" applyBorder="1"/>
    <xf numFmtId="3" fontId="4" fillId="0" borderId="2" xfId="0" applyNumberFormat="1" applyFont="1" applyBorder="1"/>
    <xf numFmtId="3" fontId="4" fillId="0" borderId="6" xfId="0" applyNumberFormat="1" applyFont="1" applyBorder="1"/>
    <xf numFmtId="3" fontId="3" fillId="0" borderId="6" xfId="0" applyNumberFormat="1" applyFont="1" applyBorder="1"/>
    <xf numFmtId="0" fontId="6" fillId="0" borderId="0" xfId="0" applyFont="1"/>
    <xf numFmtId="165" fontId="4" fillId="0" borderId="4" xfId="0" applyNumberFormat="1" applyFont="1" applyBorder="1"/>
    <xf numFmtId="165" fontId="4" fillId="0" borderId="0" xfId="0" applyNumberFormat="1" applyFont="1"/>
    <xf numFmtId="165" fontId="3" fillId="0" borderId="0" xfId="0" applyNumberFormat="1" applyFont="1"/>
    <xf numFmtId="165" fontId="4" fillId="0" borderId="5" xfId="0" applyNumberFormat="1" applyFont="1" applyBorder="1"/>
    <xf numFmtId="165" fontId="4" fillId="0" borderId="3" xfId="0" applyNumberFormat="1" applyFont="1" applyBorder="1"/>
    <xf numFmtId="165" fontId="4" fillId="0" borderId="1" xfId="0" applyNumberFormat="1" applyFont="1" applyBorder="1"/>
    <xf numFmtId="165" fontId="3" fillId="0" borderId="1" xfId="0" applyNumberFormat="1" applyFont="1" applyBorder="1"/>
    <xf numFmtId="9" fontId="4" fillId="0" borderId="2" xfId="0" applyNumberFormat="1" applyFont="1" applyBorder="1"/>
    <xf numFmtId="9" fontId="4" fillId="0" borderId="6" xfId="0" applyNumberFormat="1" applyFont="1" applyBorder="1"/>
    <xf numFmtId="9" fontId="3" fillId="0" borderId="6" xfId="0" applyNumberFormat="1" applyFont="1" applyBorder="1"/>
    <xf numFmtId="0" fontId="4" fillId="0" borderId="0" xfId="0" applyFont="1" applyAlignment="1">
      <alignment horizontal="centerContinuous" wrapText="1"/>
    </xf>
    <xf numFmtId="0" fontId="7" fillId="0" borderId="0" xfId="0" applyFont="1" applyAlignment="1">
      <alignment horizontal="centerContinuous" wrapText="1"/>
    </xf>
    <xf numFmtId="0" fontId="8" fillId="0" borderId="0" xfId="0" applyFont="1" applyAlignment="1">
      <alignment horizontal="centerContinuous" wrapText="1"/>
    </xf>
    <xf numFmtId="0" fontId="9" fillId="0" borderId="0" xfId="0" applyFont="1"/>
    <xf numFmtId="0" fontId="10" fillId="0" borderId="0" xfId="0" applyFont="1"/>
    <xf numFmtId="0" fontId="11" fillId="0" borderId="0" xfId="0" applyFont="1" applyAlignment="1">
      <alignment horizontal="centerContinuous" wrapText="1"/>
    </xf>
    <xf numFmtId="0" fontId="11" fillId="0" borderId="3" xfId="0" applyFont="1" applyBorder="1" applyAlignment="1">
      <alignment horizontal="centerContinuous" wrapText="1"/>
    </xf>
    <xf numFmtId="0" fontId="11" fillId="0" borderId="1" xfId="0" applyFont="1" applyBorder="1" applyAlignment="1">
      <alignment horizontal="left" wrapText="1"/>
    </xf>
    <xf numFmtId="0" fontId="12" fillId="0" borderId="1" xfId="0" applyFont="1" applyBorder="1" applyAlignment="1">
      <alignment horizontal="centerContinuous" wrapText="1"/>
    </xf>
    <xf numFmtId="0" fontId="11" fillId="0" borderId="3" xfId="0" applyFont="1" applyBorder="1" applyAlignment="1">
      <alignment horizontal="left" wrapText="1"/>
    </xf>
    <xf numFmtId="3" fontId="14" fillId="0" borderId="0" xfId="0" applyNumberFormat="1" applyFont="1"/>
    <xf numFmtId="3" fontId="14" fillId="0" borderId="5" xfId="0" applyNumberFormat="1" applyFont="1" applyBorder="1"/>
    <xf numFmtId="3" fontId="14" fillId="0" borderId="1" xfId="0" applyNumberFormat="1" applyFont="1" applyBorder="1"/>
    <xf numFmtId="49" fontId="2" fillId="0" borderId="0" xfId="0" applyNumberFormat="1" applyFont="1"/>
    <xf numFmtId="165" fontId="2" fillId="0" borderId="0" xfId="0" applyNumberFormat="1" applyFont="1"/>
    <xf numFmtId="3" fontId="3" fillId="0" borderId="1" xfId="0" applyNumberFormat="1" applyFont="1" applyBorder="1"/>
    <xf numFmtId="3" fontId="14" fillId="2" borderId="0" xfId="0" applyNumberFormat="1" applyFont="1" applyFill="1"/>
    <xf numFmtId="3" fontId="3" fillId="2" borderId="0" xfId="0" applyNumberFormat="1" applyFont="1" applyFill="1"/>
    <xf numFmtId="0" fontId="4" fillId="2" borderId="5" xfId="0" applyFont="1" applyFill="1" applyBorder="1"/>
    <xf numFmtId="3" fontId="4" fillId="2" borderId="0" xfId="0" applyNumberFormat="1" applyFont="1" applyFill="1"/>
    <xf numFmtId="3" fontId="14" fillId="2" borderId="5" xfId="0" applyNumberFormat="1" applyFont="1" applyFill="1" applyBorder="1"/>
    <xf numFmtId="3" fontId="14" fillId="0" borderId="3" xfId="0" applyNumberFormat="1" applyFont="1" applyBorder="1"/>
    <xf numFmtId="3" fontId="14" fillId="0" borderId="4" xfId="0" applyNumberFormat="1" applyFont="1" applyBorder="1"/>
    <xf numFmtId="0" fontId="5" fillId="0" borderId="2" xfId="0" applyFont="1" applyBorder="1" applyAlignment="1">
      <alignment horizontal="center" wrapText="1"/>
    </xf>
    <xf numFmtId="3" fontId="2" fillId="0" borderId="0" xfId="0" applyNumberFormat="1" applyFont="1"/>
    <xf numFmtId="3" fontId="15" fillId="0" borderId="1" xfId="0" applyNumberFormat="1" applyFont="1" applyBorder="1"/>
    <xf numFmtId="0" fontId="15" fillId="3" borderId="0" xfId="0" applyFont="1" applyFill="1" applyAlignment="1">
      <alignment horizontal="center"/>
    </xf>
    <xf numFmtId="3" fontId="13" fillId="0" borderId="0" xfId="0" applyNumberFormat="1" applyFont="1"/>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j-lt"/>
                <a:ea typeface="+mn-ea"/>
                <a:cs typeface="+mn-cs"/>
              </a:defRPr>
            </a:pPr>
            <a:r>
              <a:rPr lang="en-US" sz="900" b="1">
                <a:solidFill>
                  <a:sysClr val="windowText" lastClr="000000"/>
                </a:solidFill>
                <a:latin typeface="+mj-lt"/>
              </a:rPr>
              <a:t>Distribution</a:t>
            </a:r>
            <a:r>
              <a:rPr lang="en-US" sz="900" b="1" baseline="0">
                <a:solidFill>
                  <a:sysClr val="windowText" lastClr="000000"/>
                </a:solidFill>
                <a:latin typeface="+mj-lt"/>
              </a:rPr>
              <a:t> of Undergraduate Students by Enrolled Credit Hours</a:t>
            </a:r>
          </a:p>
          <a:p>
            <a:pPr>
              <a:defRPr sz="900" b="1">
                <a:solidFill>
                  <a:sysClr val="windowText" lastClr="000000"/>
                </a:solidFill>
                <a:latin typeface="+mj-lt"/>
              </a:defRPr>
            </a:pPr>
            <a:r>
              <a:rPr lang="en-US" sz="900" b="1" baseline="0">
                <a:solidFill>
                  <a:sysClr val="windowText" lastClr="000000"/>
                </a:solidFill>
                <a:latin typeface="+mj-lt"/>
              </a:rPr>
              <a:t>Fall 2023</a:t>
            </a:r>
            <a:endParaRPr lang="en-US" sz="900" b="1">
              <a:solidFill>
                <a:sysClr val="windowText" lastClr="000000"/>
              </a:solidFill>
              <a:latin typeface="+mj-lt"/>
            </a:endParaRPr>
          </a:p>
        </c:rich>
      </c:tx>
      <c:layout>
        <c:manualLayout>
          <c:xMode val="edge"/>
          <c:yMode val="edge"/>
          <c:x val="0.19596051183796445"/>
          <c:y val="3.738308573497278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j-lt"/>
              <a:ea typeface="+mn-ea"/>
              <a:cs typeface="+mn-cs"/>
            </a:defRPr>
          </a:pPr>
          <a:endParaRPr lang="en-US"/>
        </a:p>
      </c:txPr>
    </c:title>
    <c:autoTitleDeleted val="0"/>
    <c:plotArea>
      <c:layout/>
      <c:barChart>
        <c:barDir val="col"/>
        <c:grouping val="clustered"/>
        <c:varyColors val="0"/>
        <c:ser>
          <c:idx val="0"/>
          <c:order val="0"/>
          <c:tx>
            <c:strRef>
              <c:f>'Table 2023'!$T$4</c:f>
              <c:strCache>
                <c:ptCount val="1"/>
                <c:pt idx="0">
                  <c:v>Ugrad Total</c:v>
                </c:pt>
              </c:strCache>
            </c:strRef>
          </c:tx>
          <c:spPr>
            <a:solidFill>
              <a:schemeClr val="accent1"/>
            </a:solidFill>
            <a:ln>
              <a:noFill/>
            </a:ln>
            <a:effectLst/>
          </c:spPr>
          <c:invertIfNegative val="0"/>
          <c:cat>
            <c:strRef>
              <c:f>'Table 2023'!$A$5:$A$45</c:f>
              <c:str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strCache>
            </c:strRef>
          </c:cat>
          <c:val>
            <c:numRef>
              <c:f>'Table 2023'!$T$71:$T$95</c:f>
              <c:numCache>
                <c:formatCode>0.0%</c:formatCode>
                <c:ptCount val="25"/>
                <c:pt idx="0">
                  <c:v>2.3949389968368731E-3</c:v>
                </c:pt>
                <c:pt idx="1">
                  <c:v>1.3104383190239493E-3</c:v>
                </c:pt>
                <c:pt idx="2">
                  <c:v>9.9412562132851338E-4</c:v>
                </c:pt>
                <c:pt idx="3">
                  <c:v>1.3194758246723904E-2</c:v>
                </c:pt>
                <c:pt idx="4">
                  <c:v>4.6995029371893361E-3</c:v>
                </c:pt>
                <c:pt idx="5">
                  <c:v>1.6719385449615906E-3</c:v>
                </c:pt>
                <c:pt idx="6">
                  <c:v>1.3782196113872571E-2</c:v>
                </c:pt>
                <c:pt idx="7">
                  <c:v>4.4283777677361046E-3</c:v>
                </c:pt>
                <c:pt idx="8">
                  <c:v>3.1631269769543608E-3</c:v>
                </c:pt>
                <c:pt idx="9">
                  <c:v>1.0619069136918211E-2</c:v>
                </c:pt>
                <c:pt idx="10">
                  <c:v>7.5915047446904653E-3</c:v>
                </c:pt>
                <c:pt idx="11">
                  <c:v>4.2928151830094897E-3</c:v>
                </c:pt>
                <c:pt idx="12">
                  <c:v>0.10402169001355625</c:v>
                </c:pt>
                <c:pt idx="13">
                  <c:v>0.10275643922277451</c:v>
                </c:pt>
                <c:pt idx="14">
                  <c:v>0.13339358337098961</c:v>
                </c:pt>
                <c:pt idx="15">
                  <c:v>0.24130140081337551</c:v>
                </c:pt>
                <c:pt idx="16">
                  <c:v>0.19046543154089471</c:v>
                </c:pt>
                <c:pt idx="17">
                  <c:v>9.2001807501129684E-2</c:v>
                </c:pt>
                <c:pt idx="18">
                  <c:v>5.4450971531857205E-2</c:v>
                </c:pt>
                <c:pt idx="19">
                  <c:v>8.8115680072300053E-3</c:v>
                </c:pt>
                <c:pt idx="20">
                  <c:v>2.5305015815634884E-3</c:v>
                </c:pt>
                <c:pt idx="21">
                  <c:v>1.49118843199277E-3</c:v>
                </c:pt>
                <c:pt idx="22">
                  <c:v>4.9706281066425669E-4</c:v>
                </c:pt>
                <c:pt idx="23">
                  <c:v>4.5187528242205152E-5</c:v>
                </c:pt>
                <c:pt idx="24">
                  <c:v>9.0375056484410303E-5</c:v>
                </c:pt>
              </c:numCache>
            </c:numRef>
          </c:val>
          <c:extLst>
            <c:ext xmlns:c16="http://schemas.microsoft.com/office/drawing/2014/chart" uri="{C3380CC4-5D6E-409C-BE32-E72D297353CC}">
              <c16:uniqueId val="{00000000-78A0-4F26-BD20-89A26F95FD4A}"/>
            </c:ext>
          </c:extLst>
        </c:ser>
        <c:dLbls>
          <c:showLegendKey val="0"/>
          <c:showVal val="0"/>
          <c:showCatName val="0"/>
          <c:showSerName val="0"/>
          <c:showPercent val="0"/>
          <c:showBubbleSize val="0"/>
        </c:dLbls>
        <c:gapWidth val="219"/>
        <c:overlap val="-27"/>
        <c:axId val="462286344"/>
        <c:axId val="462286736"/>
        <c:extLst>
          <c:ext xmlns:c15="http://schemas.microsoft.com/office/drawing/2012/chart" uri="{02D57815-91ED-43cb-92C2-25804820EDAC}">
            <c15:filteredBarSeries>
              <c15:ser>
                <c:idx val="1"/>
                <c:order val="1"/>
                <c:tx>
                  <c:strRef>
                    <c:extLst>
                      <c:ext uri="{02D57815-91ED-43cb-92C2-25804820EDAC}">
                        <c15:formulaRef>
                          <c15:sqref>'Table 2023'!$I$4</c15:sqref>
                        </c15:formulaRef>
                      </c:ext>
                    </c:extLst>
                    <c:strCache>
                      <c:ptCount val="1"/>
                      <c:pt idx="0">
                        <c:v>Total</c:v>
                      </c:pt>
                    </c:strCache>
                  </c:strRef>
                </c:tx>
                <c:spPr>
                  <a:solidFill>
                    <a:schemeClr val="accent2"/>
                  </a:solidFill>
                  <a:ln>
                    <a:noFill/>
                  </a:ln>
                  <a:effectLst/>
                </c:spPr>
                <c:invertIfNegative val="0"/>
                <c:val>
                  <c:numRef>
                    <c:extLst>
                      <c:ext uri="{02D57815-91ED-43cb-92C2-25804820EDAC}">
                        <c15:formulaRef>
                          <c15:sqref>'Table 2023'!$I$71:$I$95</c15:sqref>
                        </c15:formulaRef>
                      </c:ext>
                    </c:extLst>
                    <c:numCache>
                      <c:formatCode>0.0%</c:formatCode>
                      <c:ptCount val="25"/>
                      <c:pt idx="0">
                        <c:v>1.6051093163923901E-2</c:v>
                      </c:pt>
                      <c:pt idx="1">
                        <c:v>5.5756428885209344E-3</c:v>
                      </c:pt>
                      <c:pt idx="2">
                        <c:v>1.9666813097692023E-2</c:v>
                      </c:pt>
                      <c:pt idx="3">
                        <c:v>3.9739127496367384E-2</c:v>
                      </c:pt>
                      <c:pt idx="4">
                        <c:v>9.0224039468793302E-3</c:v>
                      </c:pt>
                      <c:pt idx="5">
                        <c:v>5.7783935390126042E-3</c:v>
                      </c:pt>
                      <c:pt idx="6">
                        <c:v>4.2679011928496602E-2</c:v>
                      </c:pt>
                      <c:pt idx="7">
                        <c:v>8.549319095732099E-3</c:v>
                      </c:pt>
                      <c:pt idx="8">
                        <c:v>7.4341905180279116E-3</c:v>
                      </c:pt>
                      <c:pt idx="9">
                        <c:v>4.1766634001284088E-2</c:v>
                      </c:pt>
                      <c:pt idx="10">
                        <c:v>1.7977224343594771E-2</c:v>
                      </c:pt>
                      <c:pt idx="11">
                        <c:v>1.3280167607204407E-2</c:v>
                      </c:pt>
                      <c:pt idx="12">
                        <c:v>0.10522758760517691</c:v>
                      </c:pt>
                      <c:pt idx="13">
                        <c:v>8.2384347649782044E-2</c:v>
                      </c:pt>
                      <c:pt idx="14">
                        <c:v>0.13209204879532321</c:v>
                      </c:pt>
                      <c:pt idx="15">
                        <c:v>0.1913966140641368</c:v>
                      </c:pt>
                      <c:pt idx="16">
                        <c:v>0.12198830804582164</c:v>
                      </c:pt>
                      <c:pt idx="17">
                        <c:v>5.8730105092420506E-2</c:v>
                      </c:pt>
                      <c:pt idx="18">
                        <c:v>4.68016084884939E-2</c:v>
                      </c:pt>
                      <c:pt idx="19">
                        <c:v>6.5556043658973407E-3</c:v>
                      </c:pt>
                      <c:pt idx="20">
                        <c:v>1.8247558544250329E-2</c:v>
                      </c:pt>
                      <c:pt idx="21">
                        <c:v>2.9736762072111646E-3</c:v>
                      </c:pt>
                      <c:pt idx="22">
                        <c:v>8.1100260196668127E-4</c:v>
                      </c:pt>
                      <c:pt idx="23">
                        <c:v>4.3929307606528569E-4</c:v>
                      </c:pt>
                      <c:pt idx="24">
                        <c:v>4.8322238367181428E-3</c:v>
                      </c:pt>
                    </c:numCache>
                  </c:numRef>
                </c:val>
                <c:extLst>
                  <c:ext xmlns:c16="http://schemas.microsoft.com/office/drawing/2014/chart" uri="{C3380CC4-5D6E-409C-BE32-E72D297353CC}">
                    <c16:uniqueId val="{00000001-78A0-4F26-BD20-89A26F95FD4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'Table 2023'!$L$4</c15:sqref>
                        </c15:formulaRef>
                      </c:ext>
                    </c:extLst>
                    <c:strCache>
                      <c:ptCount val="1"/>
                      <c:pt idx="0">
                        <c:v>Ugrad Total</c:v>
                      </c:pt>
                    </c:strCache>
                  </c:strRef>
                </c:tx>
                <c:spPr>
                  <a:solidFill>
                    <a:schemeClr val="accent3"/>
                  </a:solidFill>
                  <a:ln>
                    <a:noFill/>
                  </a:ln>
                  <a:effectLst/>
                </c:spPr>
                <c:invertIfNegative val="0"/>
                <c:val>
                  <c:numRef>
                    <c:extLst xmlns:c15="http://schemas.microsoft.com/office/drawing/2012/chart">
                      <c:ext xmlns:c15="http://schemas.microsoft.com/office/drawing/2012/chart" uri="{02D57815-91ED-43cb-92C2-25804820EDAC}">
                        <c15:formulaRef>
                          <c15:sqref>'Table 2023'!$L$71:$L$95</c15:sqref>
                        </c15:formulaRef>
                      </c:ext>
                    </c:extLst>
                    <c:numCache>
                      <c:formatCode>0.0%</c:formatCode>
                      <c:ptCount val="25"/>
                    </c:numCache>
                  </c:numRef>
                </c:val>
                <c:extLst xmlns:c15="http://schemas.microsoft.com/office/drawing/2012/chart">
                  <c:ext xmlns:c16="http://schemas.microsoft.com/office/drawing/2014/chart" uri="{C3380CC4-5D6E-409C-BE32-E72D297353CC}">
                    <c16:uniqueId val="{00000002-78A0-4F26-BD20-89A26F95FD4A}"/>
                  </c:ext>
                </c:extLst>
              </c15:ser>
            </c15:filteredBarSeries>
          </c:ext>
        </c:extLst>
      </c:barChart>
      <c:catAx>
        <c:axId val="462286344"/>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n-US" sz="800">
                    <a:solidFill>
                      <a:sysClr val="windowText" lastClr="000000"/>
                    </a:solidFill>
                  </a:rPr>
                  <a:t>Enrolled Credit Hours</a:t>
                </a:r>
              </a:p>
            </c:rich>
          </c:tx>
          <c:layout>
            <c:manualLayout>
              <c:xMode val="edge"/>
              <c:yMode val="edge"/>
              <c:x val="0.42222468239541988"/>
              <c:y val="0.8741742095322195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462286736"/>
        <c:crosses val="autoZero"/>
        <c:auto val="1"/>
        <c:lblAlgn val="ctr"/>
        <c:lblOffset val="100"/>
        <c:noMultiLvlLbl val="0"/>
      </c:catAx>
      <c:valAx>
        <c:axId val="462286736"/>
        <c:scaling>
          <c:orientation val="minMax"/>
          <c:max val="0.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n-US" sz="800">
                    <a:solidFill>
                      <a:sysClr val="windowText" lastClr="000000"/>
                    </a:solidFill>
                  </a:rPr>
                  <a:t>Pct of Undergraduates</a:t>
                </a:r>
              </a:p>
            </c:rich>
          </c:tx>
          <c:layout>
            <c:manualLayout>
              <c:xMode val="edge"/>
              <c:yMode val="edge"/>
              <c:x val="1.3745702341995548E-2"/>
              <c:y val="0.20661466382122798"/>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4622863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j-lt"/>
                <a:ea typeface="+mn-ea"/>
                <a:cs typeface="+mn-cs"/>
              </a:defRPr>
            </a:pPr>
            <a:r>
              <a:rPr lang="en-US" sz="900" b="1">
                <a:solidFill>
                  <a:sysClr val="windowText" lastClr="000000"/>
                </a:solidFill>
                <a:latin typeface="+mj-lt"/>
              </a:rPr>
              <a:t>Distribution</a:t>
            </a:r>
            <a:r>
              <a:rPr lang="en-US" sz="900" b="1" baseline="0">
                <a:solidFill>
                  <a:sysClr val="windowText" lastClr="000000"/>
                </a:solidFill>
                <a:latin typeface="+mj-lt"/>
              </a:rPr>
              <a:t> of Undergraduate Students by Enrolled Credit Hours</a:t>
            </a:r>
          </a:p>
          <a:p>
            <a:pPr>
              <a:defRPr sz="900" b="1">
                <a:solidFill>
                  <a:sysClr val="windowText" lastClr="000000"/>
                </a:solidFill>
                <a:latin typeface="+mj-lt"/>
              </a:defRPr>
            </a:pPr>
            <a:r>
              <a:rPr lang="en-US" sz="900" b="1" baseline="0">
                <a:solidFill>
                  <a:sysClr val="windowText" lastClr="000000"/>
                </a:solidFill>
                <a:latin typeface="+mj-lt"/>
              </a:rPr>
              <a:t>Fall 2013</a:t>
            </a:r>
            <a:endParaRPr lang="en-US" sz="900" b="1">
              <a:solidFill>
                <a:sysClr val="windowText" lastClr="000000"/>
              </a:solidFill>
              <a:latin typeface="+mj-lt"/>
            </a:endParaRPr>
          </a:p>
        </c:rich>
      </c:tx>
      <c:layout>
        <c:manualLayout>
          <c:xMode val="edge"/>
          <c:yMode val="edge"/>
          <c:x val="0.19596051183796445"/>
          <c:y val="3.738308573497278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j-lt"/>
              <a:ea typeface="+mn-ea"/>
              <a:cs typeface="+mn-cs"/>
            </a:defRPr>
          </a:pPr>
          <a:endParaRPr lang="en-US"/>
        </a:p>
      </c:txPr>
    </c:title>
    <c:autoTitleDeleted val="0"/>
    <c:plotArea>
      <c:layout/>
      <c:barChart>
        <c:barDir val="col"/>
        <c:grouping val="clustered"/>
        <c:varyColors val="0"/>
        <c:ser>
          <c:idx val="0"/>
          <c:order val="0"/>
          <c:tx>
            <c:strRef>
              <c:f>'Table 2023'!$D$4</c:f>
              <c:strCache>
                <c:ptCount val="1"/>
                <c:pt idx="0">
                  <c:v>Ugrad Total</c:v>
                </c:pt>
              </c:strCache>
            </c:strRef>
          </c:tx>
          <c:spPr>
            <a:solidFill>
              <a:schemeClr val="accent1"/>
            </a:solidFill>
            <a:ln>
              <a:noFill/>
            </a:ln>
            <a:effectLst/>
          </c:spPr>
          <c:invertIfNegative val="0"/>
          <c:cat>
            <c:strRef>
              <c:f>'Table 2023'!$A$5:$A$45</c:f>
              <c:str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strCache>
            </c:strRef>
          </c:cat>
          <c:val>
            <c:numRef>
              <c:f>'Table 2023'!$D$71:$D$95</c:f>
              <c:numCache>
                <c:formatCode>0.0%</c:formatCode>
                <c:ptCount val="25"/>
                <c:pt idx="0">
                  <c:v>9.2944462249896984E-3</c:v>
                </c:pt>
                <c:pt idx="1">
                  <c:v>1.7856325259832425E-3</c:v>
                </c:pt>
                <c:pt idx="2">
                  <c:v>1.7398470765990568E-3</c:v>
                </c:pt>
                <c:pt idx="3">
                  <c:v>1.9916670482120782E-2</c:v>
                </c:pt>
                <c:pt idx="4">
                  <c:v>8.6534499336110987E-3</c:v>
                </c:pt>
                <c:pt idx="5">
                  <c:v>4.3496176914976422E-3</c:v>
                </c:pt>
                <c:pt idx="6">
                  <c:v>2.2846939242708666E-2</c:v>
                </c:pt>
                <c:pt idx="7">
                  <c:v>6.2268211162492563E-3</c:v>
                </c:pt>
                <c:pt idx="8">
                  <c:v>5.9521084199441413E-3</c:v>
                </c:pt>
                <c:pt idx="9">
                  <c:v>1.291149672634037E-2</c:v>
                </c:pt>
                <c:pt idx="10">
                  <c:v>6.7762465088594846E-3</c:v>
                </c:pt>
                <c:pt idx="11">
                  <c:v>8.3787372373059846E-3</c:v>
                </c:pt>
                <c:pt idx="12">
                  <c:v>0.10750423515406804</c:v>
                </c:pt>
                <c:pt idx="13">
                  <c:v>9.4638523877111858E-2</c:v>
                </c:pt>
                <c:pt idx="14">
                  <c:v>0.16478183233368435</c:v>
                </c:pt>
                <c:pt idx="15">
                  <c:v>0.22911038871846529</c:v>
                </c:pt>
                <c:pt idx="16">
                  <c:v>0.15521267341238953</c:v>
                </c:pt>
                <c:pt idx="17">
                  <c:v>7.6095416876516636E-2</c:v>
                </c:pt>
                <c:pt idx="18">
                  <c:v>5.1508630557208918E-2</c:v>
                </c:pt>
                <c:pt idx="19">
                  <c:v>7.2798864520855272E-3</c:v>
                </c:pt>
                <c:pt idx="20">
                  <c:v>2.8386978618195136E-3</c:v>
                </c:pt>
                <c:pt idx="21">
                  <c:v>1.3735634815255711E-3</c:v>
                </c:pt>
                <c:pt idx="22">
                  <c:v>3.6628359507348562E-4</c:v>
                </c:pt>
                <c:pt idx="23">
                  <c:v>2.2892724692092853E-4</c:v>
                </c:pt>
                <c:pt idx="24">
                  <c:v>2.2892724692092853E-4</c:v>
                </c:pt>
              </c:numCache>
            </c:numRef>
          </c:val>
          <c:extLst>
            <c:ext xmlns:c16="http://schemas.microsoft.com/office/drawing/2014/chart" uri="{C3380CC4-5D6E-409C-BE32-E72D297353CC}">
              <c16:uniqueId val="{00000000-A078-43F4-84D9-53644DC6C3BC}"/>
            </c:ext>
          </c:extLst>
        </c:ser>
        <c:dLbls>
          <c:showLegendKey val="0"/>
          <c:showVal val="0"/>
          <c:showCatName val="0"/>
          <c:showSerName val="0"/>
          <c:showPercent val="0"/>
          <c:showBubbleSize val="0"/>
        </c:dLbls>
        <c:gapWidth val="219"/>
        <c:overlap val="-27"/>
        <c:axId val="462287520"/>
        <c:axId val="462287912"/>
        <c:extLst>
          <c:ext xmlns:c15="http://schemas.microsoft.com/office/drawing/2012/chart" uri="{02D57815-91ED-43cb-92C2-25804820EDAC}">
            <c15:filteredBarSeries>
              <c15:ser>
                <c:idx val="1"/>
                <c:order val="1"/>
                <c:tx>
                  <c:strRef>
                    <c:extLst>
                      <c:ext uri="{02D57815-91ED-43cb-92C2-25804820EDAC}">
                        <c15:formulaRef>
                          <c15:sqref>'Table 2023'!$I$4</c15:sqref>
                        </c15:formulaRef>
                      </c:ext>
                    </c:extLst>
                    <c:strCache>
                      <c:ptCount val="1"/>
                      <c:pt idx="0">
                        <c:v>Total</c:v>
                      </c:pt>
                    </c:strCache>
                  </c:strRef>
                </c:tx>
                <c:spPr>
                  <a:solidFill>
                    <a:schemeClr val="accent2"/>
                  </a:solidFill>
                  <a:ln>
                    <a:noFill/>
                  </a:ln>
                  <a:effectLst/>
                </c:spPr>
                <c:invertIfNegative val="0"/>
                <c:val>
                  <c:numRef>
                    <c:extLst>
                      <c:ext uri="{02D57815-91ED-43cb-92C2-25804820EDAC}">
                        <c15:formulaRef>
                          <c15:sqref>'Table 2023'!$I$71:$I$95</c15:sqref>
                        </c15:formulaRef>
                      </c:ext>
                    </c:extLst>
                    <c:numCache>
                      <c:formatCode>0.0%</c:formatCode>
                      <c:ptCount val="25"/>
                      <c:pt idx="0">
                        <c:v>1.6051093163923901E-2</c:v>
                      </c:pt>
                      <c:pt idx="1">
                        <c:v>5.5756428885209344E-3</c:v>
                      </c:pt>
                      <c:pt idx="2">
                        <c:v>1.9666813097692023E-2</c:v>
                      </c:pt>
                      <c:pt idx="3">
                        <c:v>3.9739127496367384E-2</c:v>
                      </c:pt>
                      <c:pt idx="4">
                        <c:v>9.0224039468793302E-3</c:v>
                      </c:pt>
                      <c:pt idx="5">
                        <c:v>5.7783935390126042E-3</c:v>
                      </c:pt>
                      <c:pt idx="6">
                        <c:v>4.2679011928496602E-2</c:v>
                      </c:pt>
                      <c:pt idx="7">
                        <c:v>8.549319095732099E-3</c:v>
                      </c:pt>
                      <c:pt idx="8">
                        <c:v>7.4341905180279116E-3</c:v>
                      </c:pt>
                      <c:pt idx="9">
                        <c:v>4.1766634001284088E-2</c:v>
                      </c:pt>
                      <c:pt idx="10">
                        <c:v>1.7977224343594771E-2</c:v>
                      </c:pt>
                      <c:pt idx="11">
                        <c:v>1.3280167607204407E-2</c:v>
                      </c:pt>
                      <c:pt idx="12">
                        <c:v>0.10522758760517691</c:v>
                      </c:pt>
                      <c:pt idx="13">
                        <c:v>8.2384347649782044E-2</c:v>
                      </c:pt>
                      <c:pt idx="14">
                        <c:v>0.13209204879532321</c:v>
                      </c:pt>
                      <c:pt idx="15">
                        <c:v>0.1913966140641368</c:v>
                      </c:pt>
                      <c:pt idx="16">
                        <c:v>0.12198830804582164</c:v>
                      </c:pt>
                      <c:pt idx="17">
                        <c:v>5.8730105092420506E-2</c:v>
                      </c:pt>
                      <c:pt idx="18">
                        <c:v>4.68016084884939E-2</c:v>
                      </c:pt>
                      <c:pt idx="19">
                        <c:v>6.5556043658973407E-3</c:v>
                      </c:pt>
                      <c:pt idx="20">
                        <c:v>1.8247558544250329E-2</c:v>
                      </c:pt>
                      <c:pt idx="21">
                        <c:v>2.9736762072111646E-3</c:v>
                      </c:pt>
                      <c:pt idx="22">
                        <c:v>8.1100260196668127E-4</c:v>
                      </c:pt>
                      <c:pt idx="23">
                        <c:v>4.3929307606528569E-4</c:v>
                      </c:pt>
                      <c:pt idx="24">
                        <c:v>4.8322238367181428E-3</c:v>
                      </c:pt>
                    </c:numCache>
                  </c:numRef>
                </c:val>
                <c:extLst>
                  <c:ext xmlns:c16="http://schemas.microsoft.com/office/drawing/2014/chart" uri="{C3380CC4-5D6E-409C-BE32-E72D297353CC}">
                    <c16:uniqueId val="{00000001-A078-43F4-84D9-53644DC6C3B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'Table 2023'!$L$4</c15:sqref>
                        </c15:formulaRef>
                      </c:ext>
                    </c:extLst>
                    <c:strCache>
                      <c:ptCount val="1"/>
                      <c:pt idx="0">
                        <c:v>Ugrad Total</c:v>
                      </c:pt>
                    </c:strCache>
                  </c:strRef>
                </c:tx>
                <c:spPr>
                  <a:solidFill>
                    <a:schemeClr val="accent3"/>
                  </a:solidFill>
                  <a:ln>
                    <a:noFill/>
                  </a:ln>
                  <a:effectLst/>
                </c:spPr>
                <c:invertIfNegative val="0"/>
                <c:val>
                  <c:numRef>
                    <c:extLst xmlns:c15="http://schemas.microsoft.com/office/drawing/2012/chart">
                      <c:ext xmlns:c15="http://schemas.microsoft.com/office/drawing/2012/chart" uri="{02D57815-91ED-43cb-92C2-25804820EDAC}">
                        <c15:formulaRef>
                          <c15:sqref>'Table 2023'!$L$71:$L$95</c15:sqref>
                        </c15:formulaRef>
                      </c:ext>
                    </c:extLst>
                    <c:numCache>
                      <c:formatCode>0.0%</c:formatCode>
                      <c:ptCount val="25"/>
                    </c:numCache>
                  </c:numRef>
                </c:val>
                <c:extLst xmlns:c15="http://schemas.microsoft.com/office/drawing/2012/chart">
                  <c:ext xmlns:c16="http://schemas.microsoft.com/office/drawing/2014/chart" uri="{C3380CC4-5D6E-409C-BE32-E72D297353CC}">
                    <c16:uniqueId val="{00000002-A078-43F4-84D9-53644DC6C3BC}"/>
                  </c:ext>
                </c:extLst>
              </c15:ser>
            </c15:filteredBarSeries>
          </c:ext>
        </c:extLst>
      </c:barChart>
      <c:catAx>
        <c:axId val="462287520"/>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n-US" sz="800">
                    <a:solidFill>
                      <a:sysClr val="windowText" lastClr="000000"/>
                    </a:solidFill>
                  </a:rPr>
                  <a:t>Enrolled Credit Hours</a:t>
                </a:r>
              </a:p>
            </c:rich>
          </c:tx>
          <c:layout>
            <c:manualLayout>
              <c:xMode val="edge"/>
              <c:yMode val="edge"/>
              <c:x val="0.42222468239541988"/>
              <c:y val="0.8741742095322195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462287912"/>
        <c:crosses val="autoZero"/>
        <c:auto val="1"/>
        <c:lblAlgn val="ctr"/>
        <c:lblOffset val="100"/>
        <c:noMultiLvlLbl val="0"/>
      </c:catAx>
      <c:valAx>
        <c:axId val="462287912"/>
        <c:scaling>
          <c:orientation val="minMax"/>
          <c:max val="0.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n-US" sz="800">
                    <a:solidFill>
                      <a:sysClr val="windowText" lastClr="000000"/>
                    </a:solidFill>
                  </a:rPr>
                  <a:t>Pct of Undergraduates</a:t>
                </a:r>
              </a:p>
            </c:rich>
          </c:tx>
          <c:layout>
            <c:manualLayout>
              <c:xMode val="edge"/>
              <c:yMode val="edge"/>
              <c:x val="1.3745702341995548E-2"/>
              <c:y val="0.20661466382122798"/>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462287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333375</xdr:colOff>
      <xdr:row>52</xdr:row>
      <xdr:rowOff>19051</xdr:rowOff>
    </xdr:from>
    <xdr:to>
      <xdr:col>24</xdr:col>
      <xdr:colOff>401955</xdr:colOff>
      <xdr:row>64</xdr:row>
      <xdr:rowOff>9526</xdr:rowOff>
    </xdr:to>
    <xdr:graphicFrame macro="">
      <xdr:nvGraphicFramePr>
        <xdr:cNvPr id="2" name="Chart 1">
          <a:extLst>
            <a:ext uri="{FF2B5EF4-FFF2-40B4-BE49-F238E27FC236}">
              <a16:creationId xmlns:a16="http://schemas.microsoft.com/office/drawing/2014/main" id="{11D87EE8-A675-4016-A59B-9A1857DE68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52</xdr:row>
      <xdr:rowOff>19051</xdr:rowOff>
    </xdr:from>
    <xdr:to>
      <xdr:col>12</xdr:col>
      <xdr:colOff>201930</xdr:colOff>
      <xdr:row>64</xdr:row>
      <xdr:rowOff>9526</xdr:rowOff>
    </xdr:to>
    <xdr:graphicFrame macro="">
      <xdr:nvGraphicFramePr>
        <xdr:cNvPr id="3" name="Chart 2">
          <a:extLst>
            <a:ext uri="{FF2B5EF4-FFF2-40B4-BE49-F238E27FC236}">
              <a16:creationId xmlns:a16="http://schemas.microsoft.com/office/drawing/2014/main" id="{33EDDAED-CF9F-46B9-B376-D52761B2A5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DataDigest">
      <a:dk1>
        <a:sysClr val="windowText" lastClr="000000"/>
      </a:dk1>
      <a:lt1>
        <a:sysClr val="window" lastClr="FFFFFF"/>
      </a:lt1>
      <a:dk2>
        <a:srgbClr val="1F497D"/>
      </a:dk2>
      <a:lt2>
        <a:srgbClr val="EEECE1"/>
      </a:lt2>
      <a:accent1>
        <a:srgbClr val="F8D100"/>
      </a:accent1>
      <a:accent2>
        <a:srgbClr val="000000"/>
      </a:accent2>
      <a:accent3>
        <a:srgbClr val="7F7F7F"/>
      </a:accent3>
      <a:accent4>
        <a:srgbClr val="D2D2D2"/>
      </a:accent4>
      <a:accent5>
        <a:srgbClr val="FFEC8F"/>
      </a:accent5>
      <a:accent6>
        <a:srgbClr val="FFF6C9"/>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3764C-66A7-4196-90D6-A7306D8A057A}">
  <sheetPr>
    <pageSetUpPr fitToPage="1"/>
  </sheetPr>
  <dimension ref="A1:Z96"/>
  <sheetViews>
    <sheetView tabSelected="1" workbookViewId="0">
      <pane xSplit="1" ySplit="4" topLeftCell="B5" activePane="bottomRight" state="frozen"/>
      <selection pane="topRight" activeCell="B1" sqref="B1"/>
      <selection pane="bottomLeft" activeCell="A5" sqref="A5"/>
      <selection pane="bottomRight" activeCell="AB48" sqref="AB48"/>
    </sheetView>
  </sheetViews>
  <sheetFormatPr defaultColWidth="9" defaultRowHeight="12.5" x14ac:dyDescent="0.25"/>
  <cols>
    <col min="1" max="1" width="4.58203125" style="1" customWidth="1"/>
    <col min="2" max="25" width="6.08203125" style="1" customWidth="1"/>
    <col min="26" max="16384" width="9" style="1"/>
  </cols>
  <sheetData>
    <row r="1" spans="1:26" s="36" customFormat="1" ht="14" x14ac:dyDescent="0.3">
      <c r="A1" s="33" t="s">
        <v>10</v>
      </c>
      <c r="B1" s="34"/>
      <c r="C1" s="34"/>
      <c r="D1" s="34"/>
      <c r="E1" s="34"/>
      <c r="F1" s="34"/>
      <c r="G1" s="34"/>
      <c r="H1" s="34"/>
      <c r="I1" s="34"/>
      <c r="J1" s="34"/>
      <c r="K1" s="34"/>
      <c r="L1" s="34"/>
      <c r="M1" s="34"/>
      <c r="N1" s="34"/>
      <c r="O1" s="34"/>
      <c r="P1" s="34"/>
      <c r="Q1" s="34"/>
      <c r="R1" s="34"/>
      <c r="S1" s="34"/>
      <c r="T1" s="34"/>
      <c r="U1" s="34"/>
      <c r="V1" s="34"/>
      <c r="W1" s="34"/>
      <c r="X1" s="34"/>
      <c r="Y1" s="34"/>
      <c r="Z1" s="35"/>
    </row>
    <row r="2" spans="1:26" ht="6" customHeight="1" x14ac:dyDescent="0.25">
      <c r="A2" s="3"/>
      <c r="B2" s="32"/>
      <c r="C2" s="32"/>
      <c r="D2" s="32"/>
      <c r="E2" s="32"/>
      <c r="F2" s="32"/>
      <c r="G2" s="32"/>
      <c r="H2" s="32"/>
      <c r="I2" s="32"/>
      <c r="J2" s="32"/>
      <c r="K2" s="32"/>
      <c r="L2" s="32"/>
      <c r="M2" s="32"/>
      <c r="N2" s="32"/>
      <c r="O2" s="32"/>
      <c r="P2" s="32"/>
      <c r="Q2" s="32"/>
      <c r="R2" s="32"/>
      <c r="S2" s="32"/>
      <c r="T2" s="32"/>
      <c r="U2" s="32"/>
      <c r="V2" s="32"/>
      <c r="W2" s="32"/>
      <c r="X2" s="32"/>
      <c r="Y2" s="32"/>
      <c r="Z2" s="2"/>
    </row>
    <row r="3" spans="1:26" ht="13" x14ac:dyDescent="0.3">
      <c r="A3" s="37"/>
      <c r="B3" s="38">
        <v>2013</v>
      </c>
      <c r="C3" s="39"/>
      <c r="D3" s="40"/>
      <c r="E3" s="39"/>
      <c r="F3" s="40"/>
      <c r="G3" s="40"/>
      <c r="H3" s="40"/>
      <c r="I3" s="40"/>
      <c r="J3" s="41">
        <v>2018</v>
      </c>
      <c r="K3" s="40"/>
      <c r="L3" s="40"/>
      <c r="M3" s="40"/>
      <c r="N3" s="40"/>
      <c r="O3" s="40"/>
      <c r="P3" s="40"/>
      <c r="Q3" s="40"/>
      <c r="R3" s="41">
        <v>2023</v>
      </c>
      <c r="S3" s="40"/>
      <c r="T3" s="40"/>
      <c r="U3" s="40"/>
      <c r="V3" s="40"/>
      <c r="W3" s="40"/>
      <c r="X3" s="40"/>
      <c r="Y3" s="40"/>
      <c r="Z3" s="59"/>
    </row>
    <row r="4" spans="1:26" ht="62.15" customHeight="1" x14ac:dyDescent="0.25">
      <c r="A4" s="4" t="s">
        <v>0</v>
      </c>
      <c r="B4" s="55" t="s">
        <v>12</v>
      </c>
      <c r="C4" s="6" t="s">
        <v>13</v>
      </c>
      <c r="D4" s="6" t="s">
        <v>3</v>
      </c>
      <c r="E4" s="6" t="s">
        <v>14</v>
      </c>
      <c r="F4" s="6" t="s">
        <v>15</v>
      </c>
      <c r="G4" s="6" t="s">
        <v>6</v>
      </c>
      <c r="H4" s="6" t="s">
        <v>7</v>
      </c>
      <c r="I4" s="6" t="s">
        <v>8</v>
      </c>
      <c r="J4" s="5" t="s">
        <v>12</v>
      </c>
      <c r="K4" s="6" t="s">
        <v>13</v>
      </c>
      <c r="L4" s="6" t="s">
        <v>3</v>
      </c>
      <c r="M4" s="6" t="s">
        <v>14</v>
      </c>
      <c r="N4" s="6" t="s">
        <v>15</v>
      </c>
      <c r="O4" s="6" t="s">
        <v>6</v>
      </c>
      <c r="P4" s="6" t="s">
        <v>7</v>
      </c>
      <c r="Q4" s="6" t="s">
        <v>8</v>
      </c>
      <c r="R4" s="5" t="s">
        <v>12</v>
      </c>
      <c r="S4" s="6" t="s">
        <v>13</v>
      </c>
      <c r="T4" s="6" t="s">
        <v>3</v>
      </c>
      <c r="U4" s="6" t="s">
        <v>14</v>
      </c>
      <c r="V4" s="6" t="s">
        <v>15</v>
      </c>
      <c r="W4" s="6" t="s">
        <v>6</v>
      </c>
      <c r="X4" s="6" t="s">
        <v>7</v>
      </c>
      <c r="Y4" s="6" t="s">
        <v>8</v>
      </c>
      <c r="Z4" s="7"/>
    </row>
    <row r="5" spans="1:26" x14ac:dyDescent="0.25">
      <c r="A5" s="8">
        <v>0</v>
      </c>
      <c r="B5" s="54">
        <v>188</v>
      </c>
      <c r="C5" s="42">
        <v>15</v>
      </c>
      <c r="D5" s="11">
        <f>SUM(B5:C5)</f>
        <v>203</v>
      </c>
      <c r="E5" s="42">
        <v>232</v>
      </c>
      <c r="F5" s="42">
        <v>20</v>
      </c>
      <c r="G5" s="11">
        <f>SUM(E5:F5)</f>
        <v>252</v>
      </c>
      <c r="H5" s="11">
        <v>20</v>
      </c>
      <c r="I5" s="11">
        <f t="shared" ref="I5:I44" si="0">SUM(D5,G5,H5)</f>
        <v>475</v>
      </c>
      <c r="J5" s="9">
        <v>45</v>
      </c>
      <c r="K5" s="10">
        <v>5</v>
      </c>
      <c r="L5" s="11">
        <f>SUM(J5:K5)</f>
        <v>50</v>
      </c>
      <c r="M5" s="12">
        <v>38</v>
      </c>
      <c r="N5" s="12">
        <v>27</v>
      </c>
      <c r="O5" s="11">
        <f>SUM(M5:N5)</f>
        <v>65</v>
      </c>
      <c r="P5" s="11">
        <v>11</v>
      </c>
      <c r="Q5" s="11">
        <f t="shared" ref="Q5:Q44" si="1">SUM(L5,O5,P5)</f>
        <v>126</v>
      </c>
      <c r="R5" s="9">
        <v>31</v>
      </c>
      <c r="S5" s="10">
        <v>22</v>
      </c>
      <c r="T5" s="11">
        <f>SUM(R5:S5)</f>
        <v>53</v>
      </c>
      <c r="U5" s="12">
        <v>14</v>
      </c>
      <c r="V5" s="12">
        <v>33</v>
      </c>
      <c r="W5" s="11">
        <f>SUM(U5:V5)</f>
        <v>47</v>
      </c>
      <c r="X5" s="11">
        <v>10</v>
      </c>
      <c r="Y5" s="11">
        <f t="shared" ref="Y5:Y44" si="2">SUM(T5,W5,X5)</f>
        <v>110</v>
      </c>
      <c r="Z5" s="2"/>
    </row>
    <row r="6" spans="1:26" x14ac:dyDescent="0.25">
      <c r="A6" s="8">
        <v>1</v>
      </c>
      <c r="B6" s="43">
        <v>22</v>
      </c>
      <c r="C6" s="42">
        <v>17</v>
      </c>
      <c r="D6" s="11">
        <f t="shared" ref="D6:D44" si="3">SUM(B6:C6)</f>
        <v>39</v>
      </c>
      <c r="E6" s="42">
        <v>116</v>
      </c>
      <c r="F6" s="42">
        <v>9</v>
      </c>
      <c r="G6" s="11">
        <f t="shared" ref="G6:G44" si="4">SUM(E6:F6)</f>
        <v>125</v>
      </c>
      <c r="H6" s="11">
        <v>1</v>
      </c>
      <c r="I6" s="11">
        <f t="shared" si="0"/>
        <v>165</v>
      </c>
      <c r="J6" s="14">
        <v>23</v>
      </c>
      <c r="K6" s="10">
        <v>34</v>
      </c>
      <c r="L6" s="11">
        <f t="shared" ref="L6:L44" si="5">SUM(J6:K6)</f>
        <v>57</v>
      </c>
      <c r="M6" s="12">
        <v>491</v>
      </c>
      <c r="N6" s="12">
        <v>11</v>
      </c>
      <c r="O6" s="11">
        <f t="shared" ref="O6:O44" si="6">SUM(M6:N6)</f>
        <v>502</v>
      </c>
      <c r="P6" s="11">
        <v>15</v>
      </c>
      <c r="Q6" s="11">
        <f t="shared" si="1"/>
        <v>574</v>
      </c>
      <c r="R6" s="14">
        <v>12</v>
      </c>
      <c r="S6" s="10">
        <v>17</v>
      </c>
      <c r="T6" s="11">
        <f t="shared" ref="T6:T33" si="7">SUM(R6:S6)</f>
        <v>29</v>
      </c>
      <c r="U6" s="12">
        <v>462</v>
      </c>
      <c r="V6" s="12">
        <v>10</v>
      </c>
      <c r="W6" s="11">
        <f t="shared" ref="W6:W33" si="8">SUM(U6:V6)</f>
        <v>472</v>
      </c>
      <c r="X6" s="11">
        <v>3</v>
      </c>
      <c r="Y6" s="11">
        <f t="shared" si="2"/>
        <v>504</v>
      </c>
      <c r="Z6" s="2"/>
    </row>
    <row r="7" spans="1:26" x14ac:dyDescent="0.25">
      <c r="A7" s="8">
        <v>2</v>
      </c>
      <c r="B7" s="43">
        <v>28</v>
      </c>
      <c r="C7" s="42">
        <v>10</v>
      </c>
      <c r="D7" s="11">
        <f t="shared" si="3"/>
        <v>38</v>
      </c>
      <c r="E7" s="42">
        <v>521</v>
      </c>
      <c r="F7" s="42">
        <v>11</v>
      </c>
      <c r="G7" s="11">
        <f t="shared" si="4"/>
        <v>532</v>
      </c>
      <c r="H7" s="11">
        <v>12</v>
      </c>
      <c r="I7" s="11">
        <f t="shared" si="0"/>
        <v>582</v>
      </c>
      <c r="J7" s="14">
        <v>28</v>
      </c>
      <c r="K7" s="10">
        <v>45</v>
      </c>
      <c r="L7" s="11">
        <f t="shared" si="5"/>
        <v>73</v>
      </c>
      <c r="M7" s="12">
        <v>180</v>
      </c>
      <c r="N7" s="12">
        <v>5</v>
      </c>
      <c r="O7" s="11">
        <f t="shared" si="6"/>
        <v>185</v>
      </c>
      <c r="P7" s="11">
        <v>10</v>
      </c>
      <c r="Q7" s="11">
        <f t="shared" si="1"/>
        <v>268</v>
      </c>
      <c r="R7" s="14">
        <v>16</v>
      </c>
      <c r="S7" s="10">
        <v>6</v>
      </c>
      <c r="T7" s="11">
        <f t="shared" si="7"/>
        <v>22</v>
      </c>
      <c r="U7" s="12">
        <v>180</v>
      </c>
      <c r="V7" s="12">
        <v>2</v>
      </c>
      <c r="W7" s="11">
        <f t="shared" si="8"/>
        <v>182</v>
      </c>
      <c r="X7" s="11">
        <v>5</v>
      </c>
      <c r="Y7" s="11">
        <f t="shared" si="2"/>
        <v>209</v>
      </c>
      <c r="Z7" s="2"/>
    </row>
    <row r="8" spans="1:26" x14ac:dyDescent="0.25">
      <c r="A8" s="8">
        <v>3</v>
      </c>
      <c r="B8" s="43">
        <v>271</v>
      </c>
      <c r="C8" s="42">
        <v>164</v>
      </c>
      <c r="D8" s="11">
        <f t="shared" si="3"/>
        <v>435</v>
      </c>
      <c r="E8" s="42">
        <v>513</v>
      </c>
      <c r="F8" s="42">
        <v>225</v>
      </c>
      <c r="G8" s="11">
        <f t="shared" si="4"/>
        <v>738</v>
      </c>
      <c r="H8" s="11">
        <v>3</v>
      </c>
      <c r="I8" s="11">
        <f t="shared" si="0"/>
        <v>1176</v>
      </c>
      <c r="J8" s="14">
        <v>293</v>
      </c>
      <c r="K8" s="10">
        <v>170</v>
      </c>
      <c r="L8" s="11">
        <f t="shared" si="5"/>
        <v>463</v>
      </c>
      <c r="M8" s="12">
        <v>770</v>
      </c>
      <c r="N8" s="12">
        <v>231</v>
      </c>
      <c r="O8" s="11">
        <f t="shared" si="6"/>
        <v>1001</v>
      </c>
      <c r="P8" s="11">
        <v>7</v>
      </c>
      <c r="Q8" s="11">
        <f t="shared" si="1"/>
        <v>1471</v>
      </c>
      <c r="R8" s="14">
        <v>179</v>
      </c>
      <c r="S8" s="10">
        <v>113</v>
      </c>
      <c r="T8" s="11">
        <f t="shared" si="7"/>
        <v>292</v>
      </c>
      <c r="U8" s="12">
        <v>701</v>
      </c>
      <c r="V8" s="12">
        <v>50</v>
      </c>
      <c r="W8" s="11">
        <f t="shared" si="8"/>
        <v>751</v>
      </c>
      <c r="X8" s="11">
        <v>12</v>
      </c>
      <c r="Y8" s="11">
        <f t="shared" si="2"/>
        <v>1055</v>
      </c>
      <c r="Z8" s="2"/>
    </row>
    <row r="9" spans="1:26" x14ac:dyDescent="0.25">
      <c r="A9" s="8">
        <v>4</v>
      </c>
      <c r="B9" s="43">
        <v>136</v>
      </c>
      <c r="C9" s="42">
        <v>53</v>
      </c>
      <c r="D9" s="11">
        <f t="shared" si="3"/>
        <v>189</v>
      </c>
      <c r="E9" s="42">
        <v>70</v>
      </c>
      <c r="F9" s="42">
        <v>6</v>
      </c>
      <c r="G9" s="11">
        <f t="shared" si="4"/>
        <v>76</v>
      </c>
      <c r="H9" s="11">
        <v>2</v>
      </c>
      <c r="I9" s="11">
        <f t="shared" si="0"/>
        <v>267</v>
      </c>
      <c r="J9" s="14">
        <v>102</v>
      </c>
      <c r="K9" s="10">
        <v>52</v>
      </c>
      <c r="L9" s="11">
        <f t="shared" si="5"/>
        <v>154</v>
      </c>
      <c r="M9" s="12">
        <v>73</v>
      </c>
      <c r="N9" s="12">
        <v>2</v>
      </c>
      <c r="O9" s="11">
        <f t="shared" si="6"/>
        <v>75</v>
      </c>
      <c r="P9" s="11">
        <v>2</v>
      </c>
      <c r="Q9" s="11">
        <f t="shared" si="1"/>
        <v>231</v>
      </c>
      <c r="R9" s="14">
        <v>69</v>
      </c>
      <c r="S9" s="10">
        <v>35</v>
      </c>
      <c r="T9" s="11">
        <f t="shared" si="7"/>
        <v>104</v>
      </c>
      <c r="U9" s="12">
        <v>74</v>
      </c>
      <c r="V9" s="12">
        <v>0</v>
      </c>
      <c r="W9" s="11">
        <f t="shared" si="8"/>
        <v>74</v>
      </c>
      <c r="X9" s="11">
        <v>7</v>
      </c>
      <c r="Y9" s="11">
        <f t="shared" si="2"/>
        <v>185</v>
      </c>
      <c r="Z9" s="56"/>
    </row>
    <row r="10" spans="1:26" x14ac:dyDescent="0.25">
      <c r="A10" s="8">
        <v>5</v>
      </c>
      <c r="B10" s="43">
        <v>71</v>
      </c>
      <c r="C10" s="42">
        <v>24</v>
      </c>
      <c r="D10" s="11">
        <f t="shared" si="3"/>
        <v>95</v>
      </c>
      <c r="E10" s="42">
        <v>74</v>
      </c>
      <c r="F10" s="42">
        <v>2</v>
      </c>
      <c r="G10" s="11">
        <f t="shared" si="4"/>
        <v>76</v>
      </c>
      <c r="H10" s="11">
        <v>0</v>
      </c>
      <c r="I10" s="11">
        <f t="shared" si="0"/>
        <v>171</v>
      </c>
      <c r="J10" s="14">
        <v>38</v>
      </c>
      <c r="K10" s="10">
        <v>13</v>
      </c>
      <c r="L10" s="11">
        <f t="shared" si="5"/>
        <v>51</v>
      </c>
      <c r="M10" s="12">
        <v>54</v>
      </c>
      <c r="N10" s="12">
        <v>3</v>
      </c>
      <c r="O10" s="11">
        <f t="shared" si="6"/>
        <v>57</v>
      </c>
      <c r="P10" s="11">
        <v>5</v>
      </c>
      <c r="Q10" s="11">
        <f t="shared" si="1"/>
        <v>113</v>
      </c>
      <c r="R10" s="14">
        <v>22</v>
      </c>
      <c r="S10" s="10">
        <v>15</v>
      </c>
      <c r="T10" s="11">
        <f t="shared" si="7"/>
        <v>37</v>
      </c>
      <c r="U10" s="12">
        <v>48</v>
      </c>
      <c r="V10" s="12">
        <v>3</v>
      </c>
      <c r="W10" s="11">
        <f t="shared" si="8"/>
        <v>51</v>
      </c>
      <c r="X10" s="11">
        <v>1</v>
      </c>
      <c r="Y10" s="11">
        <f t="shared" si="2"/>
        <v>89</v>
      </c>
      <c r="Z10" s="2"/>
    </row>
    <row r="11" spans="1:26" x14ac:dyDescent="0.25">
      <c r="A11" s="8">
        <v>6</v>
      </c>
      <c r="B11" s="43">
        <v>469</v>
      </c>
      <c r="C11" s="42">
        <v>30</v>
      </c>
      <c r="D11" s="11">
        <f t="shared" si="3"/>
        <v>499</v>
      </c>
      <c r="E11" s="42">
        <v>656</v>
      </c>
      <c r="F11" s="42">
        <v>102</v>
      </c>
      <c r="G11" s="11">
        <f t="shared" si="4"/>
        <v>758</v>
      </c>
      <c r="H11" s="11">
        <v>6</v>
      </c>
      <c r="I11" s="11">
        <f t="shared" si="0"/>
        <v>1263</v>
      </c>
      <c r="J11" s="14">
        <v>487</v>
      </c>
      <c r="K11" s="10">
        <v>75</v>
      </c>
      <c r="L11" s="11">
        <f t="shared" si="5"/>
        <v>562</v>
      </c>
      <c r="M11" s="12">
        <v>722</v>
      </c>
      <c r="N11" s="12">
        <v>96</v>
      </c>
      <c r="O11" s="11">
        <f t="shared" si="6"/>
        <v>818</v>
      </c>
      <c r="P11" s="11">
        <v>1</v>
      </c>
      <c r="Q11" s="11">
        <f t="shared" si="1"/>
        <v>1381</v>
      </c>
      <c r="R11" s="14">
        <v>286</v>
      </c>
      <c r="S11" s="10">
        <v>19</v>
      </c>
      <c r="T11" s="11">
        <f t="shared" si="7"/>
        <v>305</v>
      </c>
      <c r="U11" s="12">
        <v>1167</v>
      </c>
      <c r="V11" s="12">
        <v>21</v>
      </c>
      <c r="W11" s="11">
        <f t="shared" si="8"/>
        <v>1188</v>
      </c>
      <c r="X11" s="11">
        <v>3</v>
      </c>
      <c r="Y11" s="11">
        <f t="shared" si="2"/>
        <v>1496</v>
      </c>
      <c r="Z11" s="2"/>
    </row>
    <row r="12" spans="1:26" x14ac:dyDescent="0.25">
      <c r="A12" s="8">
        <v>7</v>
      </c>
      <c r="B12" s="43">
        <v>120</v>
      </c>
      <c r="C12" s="42">
        <v>16</v>
      </c>
      <c r="D12" s="11">
        <f t="shared" si="3"/>
        <v>136</v>
      </c>
      <c r="E12" s="42">
        <v>106</v>
      </c>
      <c r="F12" s="42">
        <v>7</v>
      </c>
      <c r="G12" s="11">
        <f t="shared" si="4"/>
        <v>113</v>
      </c>
      <c r="H12" s="11">
        <v>4</v>
      </c>
      <c r="I12" s="11">
        <f t="shared" si="0"/>
        <v>253</v>
      </c>
      <c r="J12" s="14">
        <v>100</v>
      </c>
      <c r="K12" s="10">
        <v>5</v>
      </c>
      <c r="L12" s="11">
        <f t="shared" si="5"/>
        <v>105</v>
      </c>
      <c r="M12" s="12">
        <v>68</v>
      </c>
      <c r="N12" s="12">
        <v>2</v>
      </c>
      <c r="O12" s="11">
        <f t="shared" si="6"/>
        <v>70</v>
      </c>
      <c r="P12" s="11">
        <v>1</v>
      </c>
      <c r="Q12" s="11">
        <f t="shared" si="1"/>
        <v>176</v>
      </c>
      <c r="R12" s="14">
        <v>84</v>
      </c>
      <c r="S12" s="10">
        <v>14</v>
      </c>
      <c r="T12" s="11">
        <f t="shared" si="7"/>
        <v>98</v>
      </c>
      <c r="U12" s="12">
        <v>60</v>
      </c>
      <c r="V12" s="12">
        <v>0</v>
      </c>
      <c r="W12" s="11">
        <f t="shared" si="8"/>
        <v>60</v>
      </c>
      <c r="X12" s="11">
        <v>1</v>
      </c>
      <c r="Y12" s="11">
        <f t="shared" si="2"/>
        <v>159</v>
      </c>
      <c r="Z12" s="2"/>
    </row>
    <row r="13" spans="1:26" x14ac:dyDescent="0.25">
      <c r="A13" s="8">
        <v>8</v>
      </c>
      <c r="B13" s="43">
        <v>121</v>
      </c>
      <c r="C13" s="42">
        <v>9</v>
      </c>
      <c r="D13" s="11">
        <f t="shared" si="3"/>
        <v>130</v>
      </c>
      <c r="E13" s="42">
        <v>82</v>
      </c>
      <c r="F13" s="42">
        <v>4</v>
      </c>
      <c r="G13" s="11">
        <f t="shared" si="4"/>
        <v>86</v>
      </c>
      <c r="H13" s="11">
        <v>4</v>
      </c>
      <c r="I13" s="11">
        <f t="shared" si="0"/>
        <v>220</v>
      </c>
      <c r="J13" s="14">
        <v>127</v>
      </c>
      <c r="K13" s="10">
        <v>15</v>
      </c>
      <c r="L13" s="11">
        <f t="shared" si="5"/>
        <v>142</v>
      </c>
      <c r="M13" s="12">
        <v>80</v>
      </c>
      <c r="N13" s="12">
        <v>2</v>
      </c>
      <c r="O13" s="11">
        <f t="shared" si="6"/>
        <v>82</v>
      </c>
      <c r="P13" s="11">
        <v>2</v>
      </c>
      <c r="Q13" s="11">
        <f t="shared" si="1"/>
        <v>226</v>
      </c>
      <c r="R13" s="14">
        <v>65</v>
      </c>
      <c r="S13" s="10">
        <v>5</v>
      </c>
      <c r="T13" s="11">
        <f t="shared" si="7"/>
        <v>70</v>
      </c>
      <c r="U13" s="12">
        <v>62</v>
      </c>
      <c r="V13" s="12">
        <v>0</v>
      </c>
      <c r="W13" s="11">
        <f t="shared" si="8"/>
        <v>62</v>
      </c>
      <c r="X13" s="11">
        <v>3</v>
      </c>
      <c r="Y13" s="11">
        <f t="shared" si="2"/>
        <v>135</v>
      </c>
      <c r="Z13" s="56"/>
    </row>
    <row r="14" spans="1:26" x14ac:dyDescent="0.25">
      <c r="A14" s="8">
        <v>9</v>
      </c>
      <c r="B14" s="43">
        <v>274</v>
      </c>
      <c r="C14" s="42">
        <v>8</v>
      </c>
      <c r="D14" s="11">
        <f t="shared" si="3"/>
        <v>282</v>
      </c>
      <c r="E14" s="42">
        <v>938</v>
      </c>
      <c r="F14" s="42">
        <v>14</v>
      </c>
      <c r="G14" s="11">
        <f t="shared" si="4"/>
        <v>952</v>
      </c>
      <c r="H14" s="11">
        <v>2</v>
      </c>
      <c r="I14" s="11">
        <f t="shared" si="0"/>
        <v>1236</v>
      </c>
      <c r="J14" s="14">
        <v>273</v>
      </c>
      <c r="K14" s="10">
        <v>13</v>
      </c>
      <c r="L14" s="11">
        <f t="shared" si="5"/>
        <v>286</v>
      </c>
      <c r="M14" s="12">
        <v>789</v>
      </c>
      <c r="N14" s="12">
        <v>14</v>
      </c>
      <c r="O14" s="11">
        <f t="shared" si="6"/>
        <v>803</v>
      </c>
      <c r="P14" s="11">
        <v>3</v>
      </c>
      <c r="Q14" s="11">
        <f t="shared" si="1"/>
        <v>1092</v>
      </c>
      <c r="R14" s="14">
        <v>229</v>
      </c>
      <c r="S14" s="10">
        <v>6</v>
      </c>
      <c r="T14" s="11">
        <f t="shared" si="7"/>
        <v>235</v>
      </c>
      <c r="U14" s="12">
        <v>936</v>
      </c>
      <c r="V14" s="12">
        <v>7</v>
      </c>
      <c r="W14" s="11">
        <f t="shared" si="8"/>
        <v>943</v>
      </c>
      <c r="X14" s="11">
        <v>3</v>
      </c>
      <c r="Y14" s="11">
        <f t="shared" si="2"/>
        <v>1181</v>
      </c>
      <c r="Z14" s="2"/>
    </row>
    <row r="15" spans="1:26" x14ac:dyDescent="0.25">
      <c r="A15" s="8">
        <v>10</v>
      </c>
      <c r="B15" s="43">
        <v>144</v>
      </c>
      <c r="C15" s="42">
        <v>4</v>
      </c>
      <c r="D15" s="11">
        <f t="shared" si="3"/>
        <v>148</v>
      </c>
      <c r="E15" s="42">
        <v>374</v>
      </c>
      <c r="F15" s="42">
        <v>0</v>
      </c>
      <c r="G15" s="11">
        <f t="shared" si="4"/>
        <v>374</v>
      </c>
      <c r="H15" s="11">
        <v>10</v>
      </c>
      <c r="I15" s="11">
        <f t="shared" si="0"/>
        <v>532</v>
      </c>
      <c r="J15" s="14">
        <v>146</v>
      </c>
      <c r="K15" s="10">
        <v>2</v>
      </c>
      <c r="L15" s="11">
        <f t="shared" si="5"/>
        <v>148</v>
      </c>
      <c r="M15" s="12">
        <v>308</v>
      </c>
      <c r="N15" s="12">
        <v>1</v>
      </c>
      <c r="O15" s="11">
        <f t="shared" si="6"/>
        <v>309</v>
      </c>
      <c r="P15" s="11">
        <v>22</v>
      </c>
      <c r="Q15" s="11">
        <f t="shared" si="1"/>
        <v>479</v>
      </c>
      <c r="R15" s="14">
        <v>115</v>
      </c>
      <c r="S15" s="10">
        <v>53</v>
      </c>
      <c r="T15" s="11">
        <f t="shared" si="7"/>
        <v>168</v>
      </c>
      <c r="U15" s="12">
        <v>295</v>
      </c>
      <c r="V15" s="12">
        <v>1</v>
      </c>
      <c r="W15" s="11">
        <f t="shared" si="8"/>
        <v>296</v>
      </c>
      <c r="X15" s="11">
        <v>7</v>
      </c>
      <c r="Y15" s="11">
        <f t="shared" si="2"/>
        <v>471</v>
      </c>
      <c r="Z15" s="2"/>
    </row>
    <row r="16" spans="1:26" x14ac:dyDescent="0.25">
      <c r="A16" s="8">
        <v>11</v>
      </c>
      <c r="B16" s="43">
        <v>178</v>
      </c>
      <c r="C16" s="42">
        <v>5</v>
      </c>
      <c r="D16" s="11">
        <f t="shared" si="3"/>
        <v>183</v>
      </c>
      <c r="E16" s="42">
        <v>186</v>
      </c>
      <c r="F16" s="42">
        <v>5</v>
      </c>
      <c r="G16" s="11">
        <f t="shared" si="4"/>
        <v>191</v>
      </c>
      <c r="H16" s="11">
        <v>19</v>
      </c>
      <c r="I16" s="11">
        <f t="shared" si="0"/>
        <v>393</v>
      </c>
      <c r="J16" s="14">
        <v>129</v>
      </c>
      <c r="K16" s="10">
        <v>1</v>
      </c>
      <c r="L16" s="11">
        <f t="shared" si="5"/>
        <v>130</v>
      </c>
      <c r="M16" s="12">
        <v>207</v>
      </c>
      <c r="N16" s="12">
        <v>2</v>
      </c>
      <c r="O16" s="11">
        <f t="shared" si="6"/>
        <v>209</v>
      </c>
      <c r="P16" s="11">
        <v>17</v>
      </c>
      <c r="Q16" s="11">
        <f t="shared" si="1"/>
        <v>356</v>
      </c>
      <c r="R16" s="14">
        <v>91</v>
      </c>
      <c r="S16" s="10">
        <v>4</v>
      </c>
      <c r="T16" s="11">
        <f t="shared" si="7"/>
        <v>95</v>
      </c>
      <c r="U16" s="12">
        <v>184</v>
      </c>
      <c r="V16" s="12">
        <v>1</v>
      </c>
      <c r="W16" s="11">
        <f t="shared" si="8"/>
        <v>185</v>
      </c>
      <c r="X16" s="11">
        <v>9</v>
      </c>
      <c r="Y16" s="11">
        <f t="shared" si="2"/>
        <v>289</v>
      </c>
      <c r="Z16" s="56"/>
    </row>
    <row r="17" spans="1:26" x14ac:dyDescent="0.25">
      <c r="A17" s="8">
        <v>12</v>
      </c>
      <c r="B17" s="43">
        <v>2270</v>
      </c>
      <c r="C17" s="42">
        <v>78</v>
      </c>
      <c r="D17" s="11">
        <f t="shared" si="3"/>
        <v>2348</v>
      </c>
      <c r="E17" s="42">
        <v>642</v>
      </c>
      <c r="F17" s="42">
        <v>5</v>
      </c>
      <c r="G17" s="11">
        <f t="shared" si="4"/>
        <v>647</v>
      </c>
      <c r="H17" s="11">
        <v>119</v>
      </c>
      <c r="I17" s="11">
        <f t="shared" si="0"/>
        <v>3114</v>
      </c>
      <c r="J17" s="14">
        <v>2606</v>
      </c>
      <c r="K17" s="10">
        <v>23</v>
      </c>
      <c r="L17" s="11">
        <f t="shared" si="5"/>
        <v>2629</v>
      </c>
      <c r="M17" s="12">
        <v>542</v>
      </c>
      <c r="N17" s="12">
        <v>1</v>
      </c>
      <c r="O17" s="11">
        <f t="shared" si="6"/>
        <v>543</v>
      </c>
      <c r="P17" s="11">
        <v>114</v>
      </c>
      <c r="Q17" s="11">
        <f t="shared" si="1"/>
        <v>3286</v>
      </c>
      <c r="R17" s="14">
        <v>2266</v>
      </c>
      <c r="S17" s="10">
        <v>36</v>
      </c>
      <c r="T17" s="11">
        <f t="shared" si="7"/>
        <v>2302</v>
      </c>
      <c r="U17" s="12">
        <v>628</v>
      </c>
      <c r="V17" s="12">
        <v>1</v>
      </c>
      <c r="W17" s="11">
        <f t="shared" si="8"/>
        <v>629</v>
      </c>
      <c r="X17" s="11">
        <v>89</v>
      </c>
      <c r="Y17" s="11">
        <f t="shared" si="2"/>
        <v>3020</v>
      </c>
      <c r="Z17" s="2"/>
    </row>
    <row r="18" spans="1:26" x14ac:dyDescent="0.25">
      <c r="A18" s="8">
        <v>13</v>
      </c>
      <c r="B18" s="43">
        <v>2049</v>
      </c>
      <c r="C18" s="42">
        <v>18</v>
      </c>
      <c r="D18" s="11">
        <f t="shared" si="3"/>
        <v>2067</v>
      </c>
      <c r="E18" s="42">
        <v>286</v>
      </c>
      <c r="F18" s="42">
        <v>2</v>
      </c>
      <c r="G18" s="11">
        <f t="shared" si="4"/>
        <v>288</v>
      </c>
      <c r="H18" s="11">
        <v>83</v>
      </c>
      <c r="I18" s="11">
        <f t="shared" si="0"/>
        <v>2438</v>
      </c>
      <c r="J18" s="14">
        <v>2422</v>
      </c>
      <c r="K18" s="10">
        <v>7</v>
      </c>
      <c r="L18" s="11">
        <f t="shared" si="5"/>
        <v>2429</v>
      </c>
      <c r="M18" s="12">
        <v>270</v>
      </c>
      <c r="N18" s="12">
        <v>2</v>
      </c>
      <c r="O18" s="11">
        <f t="shared" si="6"/>
        <v>272</v>
      </c>
      <c r="P18" s="11">
        <v>72</v>
      </c>
      <c r="Q18" s="11">
        <f t="shared" si="1"/>
        <v>2773</v>
      </c>
      <c r="R18" s="14">
        <v>2256</v>
      </c>
      <c r="S18" s="10">
        <v>18</v>
      </c>
      <c r="T18" s="11">
        <f t="shared" si="7"/>
        <v>2274</v>
      </c>
      <c r="U18" s="12">
        <v>273</v>
      </c>
      <c r="V18" s="12">
        <v>0</v>
      </c>
      <c r="W18" s="11">
        <f t="shared" si="8"/>
        <v>273</v>
      </c>
      <c r="X18" s="11">
        <v>72</v>
      </c>
      <c r="Y18" s="11">
        <f t="shared" si="2"/>
        <v>2619</v>
      </c>
      <c r="Z18" s="56"/>
    </row>
    <row r="19" spans="1:26" x14ac:dyDescent="0.25">
      <c r="A19" s="8">
        <v>14</v>
      </c>
      <c r="B19" s="43">
        <v>3558</v>
      </c>
      <c r="C19" s="42">
        <v>41</v>
      </c>
      <c r="D19" s="11">
        <f t="shared" si="3"/>
        <v>3599</v>
      </c>
      <c r="E19" s="42">
        <v>157</v>
      </c>
      <c r="F19" s="42">
        <v>3</v>
      </c>
      <c r="G19" s="11">
        <f t="shared" si="4"/>
        <v>160</v>
      </c>
      <c r="H19" s="11">
        <v>150</v>
      </c>
      <c r="I19" s="11">
        <f t="shared" si="0"/>
        <v>3909</v>
      </c>
      <c r="J19" s="14">
        <v>3155</v>
      </c>
      <c r="K19" s="10">
        <v>4</v>
      </c>
      <c r="L19" s="11">
        <f t="shared" si="5"/>
        <v>3159</v>
      </c>
      <c r="M19" s="12">
        <v>145</v>
      </c>
      <c r="N19" s="12">
        <v>0</v>
      </c>
      <c r="O19" s="11">
        <f t="shared" si="6"/>
        <v>145</v>
      </c>
      <c r="P19" s="11">
        <v>85</v>
      </c>
      <c r="Q19" s="11">
        <f t="shared" si="1"/>
        <v>3389</v>
      </c>
      <c r="R19" s="14">
        <v>2939</v>
      </c>
      <c r="S19" s="10">
        <v>13</v>
      </c>
      <c r="T19" s="11">
        <f t="shared" si="7"/>
        <v>2952</v>
      </c>
      <c r="U19" s="12">
        <v>113</v>
      </c>
      <c r="V19" s="12">
        <v>0</v>
      </c>
      <c r="W19" s="11">
        <f t="shared" si="8"/>
        <v>113</v>
      </c>
      <c r="X19" s="11">
        <v>113</v>
      </c>
      <c r="Y19" s="11">
        <f t="shared" si="2"/>
        <v>3178</v>
      </c>
      <c r="Z19" s="2"/>
    </row>
    <row r="20" spans="1:26" x14ac:dyDescent="0.25">
      <c r="A20" s="8">
        <v>15</v>
      </c>
      <c r="B20" s="43">
        <v>4959</v>
      </c>
      <c r="C20" s="42">
        <v>45</v>
      </c>
      <c r="D20" s="11">
        <f t="shared" si="3"/>
        <v>5004</v>
      </c>
      <c r="E20" s="42">
        <v>329</v>
      </c>
      <c r="F20" s="42">
        <v>5</v>
      </c>
      <c r="G20" s="11">
        <f t="shared" si="4"/>
        <v>334</v>
      </c>
      <c r="H20" s="11">
        <v>326</v>
      </c>
      <c r="I20" s="11">
        <f t="shared" si="0"/>
        <v>5664</v>
      </c>
      <c r="J20" s="14">
        <v>5030</v>
      </c>
      <c r="K20" s="10">
        <v>49</v>
      </c>
      <c r="L20" s="11">
        <f t="shared" si="5"/>
        <v>5079</v>
      </c>
      <c r="M20" s="12">
        <v>450</v>
      </c>
      <c r="N20" s="12">
        <v>1</v>
      </c>
      <c r="O20" s="11">
        <f t="shared" si="6"/>
        <v>451</v>
      </c>
      <c r="P20" s="11">
        <v>204</v>
      </c>
      <c r="Q20" s="11">
        <f t="shared" si="1"/>
        <v>5734</v>
      </c>
      <c r="R20" s="14">
        <v>5305</v>
      </c>
      <c r="S20" s="10">
        <v>35</v>
      </c>
      <c r="T20" s="11">
        <f t="shared" si="7"/>
        <v>5340</v>
      </c>
      <c r="U20" s="12">
        <v>468</v>
      </c>
      <c r="V20" s="12">
        <v>0</v>
      </c>
      <c r="W20" s="11">
        <f t="shared" si="8"/>
        <v>468</v>
      </c>
      <c r="X20" s="11">
        <v>123</v>
      </c>
      <c r="Y20" s="11">
        <f t="shared" si="2"/>
        <v>5931</v>
      </c>
      <c r="Z20" s="56"/>
    </row>
    <row r="21" spans="1:26" x14ac:dyDescent="0.25">
      <c r="A21" s="8">
        <v>16</v>
      </c>
      <c r="B21" s="43">
        <v>3380</v>
      </c>
      <c r="C21" s="42">
        <v>10</v>
      </c>
      <c r="D21" s="11">
        <f t="shared" si="3"/>
        <v>3390</v>
      </c>
      <c r="E21" s="42">
        <v>61</v>
      </c>
      <c r="F21" s="42">
        <v>1</v>
      </c>
      <c r="G21" s="11">
        <f t="shared" si="4"/>
        <v>62</v>
      </c>
      <c r="H21" s="11">
        <v>158</v>
      </c>
      <c r="I21" s="11">
        <f t="shared" si="0"/>
        <v>3610</v>
      </c>
      <c r="J21" s="14">
        <v>3773</v>
      </c>
      <c r="K21" s="10">
        <v>19</v>
      </c>
      <c r="L21" s="11">
        <f t="shared" si="5"/>
        <v>3792</v>
      </c>
      <c r="M21" s="12">
        <v>32</v>
      </c>
      <c r="N21" s="12">
        <v>1</v>
      </c>
      <c r="O21" s="11">
        <f t="shared" si="6"/>
        <v>33</v>
      </c>
      <c r="P21" s="11">
        <v>121</v>
      </c>
      <c r="Q21" s="11">
        <f t="shared" si="1"/>
        <v>3946</v>
      </c>
      <c r="R21" s="14">
        <v>4198</v>
      </c>
      <c r="S21" s="10">
        <v>17</v>
      </c>
      <c r="T21" s="11">
        <f t="shared" si="7"/>
        <v>4215</v>
      </c>
      <c r="U21" s="12">
        <v>88</v>
      </c>
      <c r="V21" s="12">
        <v>0</v>
      </c>
      <c r="W21" s="11">
        <f t="shared" si="8"/>
        <v>88</v>
      </c>
      <c r="X21" s="11">
        <v>300</v>
      </c>
      <c r="Y21" s="11">
        <f t="shared" si="2"/>
        <v>4603</v>
      </c>
      <c r="Z21" s="2"/>
    </row>
    <row r="22" spans="1:26" x14ac:dyDescent="0.25">
      <c r="A22" s="8">
        <v>17</v>
      </c>
      <c r="B22" s="43">
        <v>1657</v>
      </c>
      <c r="C22" s="42">
        <v>5</v>
      </c>
      <c r="D22" s="11">
        <f t="shared" si="3"/>
        <v>1662</v>
      </c>
      <c r="E22" s="42">
        <v>44</v>
      </c>
      <c r="F22" s="42">
        <v>0</v>
      </c>
      <c r="G22" s="11">
        <f t="shared" si="4"/>
        <v>44</v>
      </c>
      <c r="H22" s="11">
        <v>32</v>
      </c>
      <c r="I22" s="11">
        <f t="shared" si="0"/>
        <v>1738</v>
      </c>
      <c r="J22" s="14">
        <v>2396</v>
      </c>
      <c r="K22" s="10">
        <v>6</v>
      </c>
      <c r="L22" s="11">
        <f t="shared" si="5"/>
        <v>2402</v>
      </c>
      <c r="M22" s="12">
        <v>12</v>
      </c>
      <c r="N22" s="12">
        <v>0</v>
      </c>
      <c r="O22" s="11">
        <f t="shared" si="6"/>
        <v>12</v>
      </c>
      <c r="P22" s="11">
        <v>65</v>
      </c>
      <c r="Q22" s="11">
        <f t="shared" si="1"/>
        <v>2479</v>
      </c>
      <c r="R22" s="14">
        <v>2029</v>
      </c>
      <c r="S22" s="10">
        <v>7</v>
      </c>
      <c r="T22" s="11">
        <f t="shared" si="7"/>
        <v>2036</v>
      </c>
      <c r="U22" s="12">
        <v>13</v>
      </c>
      <c r="V22" s="12">
        <v>0</v>
      </c>
      <c r="W22" s="11">
        <f t="shared" si="8"/>
        <v>13</v>
      </c>
      <c r="X22" s="11">
        <v>50</v>
      </c>
      <c r="Y22" s="11">
        <f t="shared" si="2"/>
        <v>2099</v>
      </c>
      <c r="Z22" s="56"/>
    </row>
    <row r="23" spans="1:26" x14ac:dyDescent="0.25">
      <c r="A23" s="8">
        <v>18</v>
      </c>
      <c r="B23" s="43">
        <v>1101</v>
      </c>
      <c r="C23" s="42">
        <v>24</v>
      </c>
      <c r="D23" s="11">
        <f t="shared" si="3"/>
        <v>1125</v>
      </c>
      <c r="E23" s="42">
        <v>35</v>
      </c>
      <c r="F23" s="42">
        <v>0</v>
      </c>
      <c r="G23" s="11">
        <f t="shared" si="4"/>
        <v>35</v>
      </c>
      <c r="H23" s="11">
        <v>225</v>
      </c>
      <c r="I23" s="11">
        <f t="shared" si="0"/>
        <v>1385</v>
      </c>
      <c r="J23" s="14">
        <v>1637</v>
      </c>
      <c r="K23" s="12">
        <v>24</v>
      </c>
      <c r="L23" s="11">
        <f t="shared" si="5"/>
        <v>1661</v>
      </c>
      <c r="M23" s="12">
        <v>54</v>
      </c>
      <c r="N23" s="12">
        <v>0</v>
      </c>
      <c r="O23" s="11">
        <f t="shared" si="6"/>
        <v>54</v>
      </c>
      <c r="P23" s="11">
        <v>148</v>
      </c>
      <c r="Q23" s="11">
        <f t="shared" si="1"/>
        <v>1863</v>
      </c>
      <c r="R23" s="14">
        <v>1199</v>
      </c>
      <c r="S23" s="12">
        <v>6</v>
      </c>
      <c r="T23" s="11">
        <f t="shared" si="7"/>
        <v>1205</v>
      </c>
      <c r="U23" s="12">
        <v>12</v>
      </c>
      <c r="V23" s="12">
        <v>0</v>
      </c>
      <c r="W23" s="11">
        <f t="shared" si="8"/>
        <v>12</v>
      </c>
      <c r="X23" s="11">
        <v>159</v>
      </c>
      <c r="Y23" s="11">
        <f t="shared" si="2"/>
        <v>1376</v>
      </c>
      <c r="Z23" s="2"/>
    </row>
    <row r="24" spans="1:26" x14ac:dyDescent="0.25">
      <c r="A24" s="8">
        <v>19</v>
      </c>
      <c r="B24" s="43">
        <v>159</v>
      </c>
      <c r="C24" s="42">
        <v>0</v>
      </c>
      <c r="D24" s="11">
        <f t="shared" si="3"/>
        <v>159</v>
      </c>
      <c r="E24" s="42">
        <v>7</v>
      </c>
      <c r="F24" s="42">
        <v>0</v>
      </c>
      <c r="G24" s="11">
        <f t="shared" si="4"/>
        <v>7</v>
      </c>
      <c r="H24" s="11">
        <v>28</v>
      </c>
      <c r="I24" s="11">
        <f t="shared" si="0"/>
        <v>194</v>
      </c>
      <c r="J24" s="14">
        <v>365</v>
      </c>
      <c r="K24" s="12">
        <v>2</v>
      </c>
      <c r="L24" s="11">
        <f t="shared" si="5"/>
        <v>367</v>
      </c>
      <c r="M24" s="12">
        <v>4</v>
      </c>
      <c r="N24" s="12">
        <v>0</v>
      </c>
      <c r="O24" s="11">
        <f t="shared" si="6"/>
        <v>4</v>
      </c>
      <c r="P24" s="11">
        <v>41</v>
      </c>
      <c r="Q24" s="11">
        <f t="shared" si="1"/>
        <v>412</v>
      </c>
      <c r="R24" s="14">
        <v>194</v>
      </c>
      <c r="S24" s="12">
        <v>1</v>
      </c>
      <c r="T24" s="11">
        <f t="shared" si="7"/>
        <v>195</v>
      </c>
      <c r="U24" s="12">
        <v>98</v>
      </c>
      <c r="V24" s="12">
        <v>0</v>
      </c>
      <c r="W24" s="11">
        <f t="shared" si="8"/>
        <v>98</v>
      </c>
      <c r="X24" s="11">
        <v>66</v>
      </c>
      <c r="Y24" s="11">
        <f t="shared" si="2"/>
        <v>359</v>
      </c>
      <c r="Z24" s="2"/>
    </row>
    <row r="25" spans="1:26" x14ac:dyDescent="0.25">
      <c r="A25" s="8">
        <v>20</v>
      </c>
      <c r="B25" s="43">
        <v>62</v>
      </c>
      <c r="C25" s="42">
        <v>0</v>
      </c>
      <c r="D25" s="11">
        <f t="shared" si="3"/>
        <v>62</v>
      </c>
      <c r="E25" s="42">
        <v>64</v>
      </c>
      <c r="F25" s="42">
        <v>0</v>
      </c>
      <c r="G25" s="11">
        <f t="shared" si="4"/>
        <v>64</v>
      </c>
      <c r="H25" s="11">
        <v>414</v>
      </c>
      <c r="I25" s="11">
        <f t="shared" si="0"/>
        <v>540</v>
      </c>
      <c r="J25" s="14">
        <v>104</v>
      </c>
      <c r="K25" s="12">
        <v>0</v>
      </c>
      <c r="L25" s="11">
        <f t="shared" si="5"/>
        <v>104</v>
      </c>
      <c r="M25" s="12">
        <v>42</v>
      </c>
      <c r="N25" s="12">
        <v>0</v>
      </c>
      <c r="O25" s="11">
        <f t="shared" si="6"/>
        <v>42</v>
      </c>
      <c r="P25" s="11">
        <v>20</v>
      </c>
      <c r="Q25" s="11">
        <f t="shared" si="1"/>
        <v>166</v>
      </c>
      <c r="R25" s="14">
        <v>56</v>
      </c>
      <c r="S25" s="12">
        <v>0</v>
      </c>
      <c r="T25" s="11">
        <f t="shared" si="7"/>
        <v>56</v>
      </c>
      <c r="U25" s="12">
        <v>0</v>
      </c>
      <c r="V25" s="12">
        <v>0</v>
      </c>
      <c r="W25" s="11">
        <f t="shared" si="8"/>
        <v>0</v>
      </c>
      <c r="X25" s="11">
        <v>54</v>
      </c>
      <c r="Y25" s="11">
        <f t="shared" si="2"/>
        <v>110</v>
      </c>
      <c r="Z25" s="2"/>
    </row>
    <row r="26" spans="1:26" x14ac:dyDescent="0.25">
      <c r="A26" s="8">
        <v>21</v>
      </c>
      <c r="B26" s="43">
        <v>30</v>
      </c>
      <c r="C26" s="42">
        <v>0</v>
      </c>
      <c r="D26" s="11">
        <f t="shared" si="3"/>
        <v>30</v>
      </c>
      <c r="E26" s="42">
        <v>3</v>
      </c>
      <c r="F26" s="42">
        <v>0</v>
      </c>
      <c r="G26" s="11">
        <f t="shared" si="4"/>
        <v>3</v>
      </c>
      <c r="H26" s="11">
        <v>55</v>
      </c>
      <c r="I26" s="11">
        <f t="shared" si="0"/>
        <v>88</v>
      </c>
      <c r="J26" s="14">
        <v>43</v>
      </c>
      <c r="K26" s="12">
        <v>0</v>
      </c>
      <c r="L26" s="11">
        <f t="shared" si="5"/>
        <v>43</v>
      </c>
      <c r="M26" s="12">
        <v>26</v>
      </c>
      <c r="N26" s="12">
        <v>0</v>
      </c>
      <c r="O26" s="11">
        <f t="shared" si="6"/>
        <v>26</v>
      </c>
      <c r="P26" s="11">
        <v>91</v>
      </c>
      <c r="Q26" s="11">
        <f t="shared" si="1"/>
        <v>160</v>
      </c>
      <c r="R26" s="14">
        <v>33</v>
      </c>
      <c r="S26" s="12">
        <v>0</v>
      </c>
      <c r="T26" s="11">
        <f t="shared" si="7"/>
        <v>33</v>
      </c>
      <c r="U26" s="12">
        <v>25</v>
      </c>
      <c r="V26" s="12">
        <v>0</v>
      </c>
      <c r="W26" s="11">
        <f t="shared" si="8"/>
        <v>25</v>
      </c>
      <c r="X26" s="11">
        <v>41</v>
      </c>
      <c r="Y26" s="11">
        <f t="shared" si="2"/>
        <v>99</v>
      </c>
      <c r="Z26" s="2"/>
    </row>
    <row r="27" spans="1:26" x14ac:dyDescent="0.25">
      <c r="A27" s="8">
        <v>22</v>
      </c>
      <c r="B27" s="43">
        <v>8</v>
      </c>
      <c r="C27" s="42">
        <v>0</v>
      </c>
      <c r="D27" s="11">
        <f t="shared" si="3"/>
        <v>8</v>
      </c>
      <c r="E27" s="42">
        <v>0</v>
      </c>
      <c r="F27" s="42">
        <v>0</v>
      </c>
      <c r="G27" s="11">
        <f t="shared" si="4"/>
        <v>0</v>
      </c>
      <c r="H27" s="11">
        <v>16</v>
      </c>
      <c r="I27" s="11">
        <f t="shared" si="0"/>
        <v>24</v>
      </c>
      <c r="J27" s="14">
        <v>15</v>
      </c>
      <c r="K27" s="12">
        <v>0</v>
      </c>
      <c r="L27" s="11">
        <f t="shared" si="5"/>
        <v>15</v>
      </c>
      <c r="M27" s="12">
        <v>1</v>
      </c>
      <c r="N27" s="12">
        <v>0</v>
      </c>
      <c r="O27" s="11">
        <f t="shared" si="6"/>
        <v>1</v>
      </c>
      <c r="P27" s="11">
        <v>16</v>
      </c>
      <c r="Q27" s="11">
        <f t="shared" si="1"/>
        <v>32</v>
      </c>
      <c r="R27" s="14">
        <v>11</v>
      </c>
      <c r="S27" s="12">
        <v>0</v>
      </c>
      <c r="T27" s="11">
        <f t="shared" si="7"/>
        <v>11</v>
      </c>
      <c r="U27" s="12">
        <v>0</v>
      </c>
      <c r="V27" s="12">
        <v>0</v>
      </c>
      <c r="W27" s="11">
        <f t="shared" si="8"/>
        <v>0</v>
      </c>
      <c r="X27" s="11">
        <v>43</v>
      </c>
      <c r="Y27" s="11">
        <f t="shared" si="2"/>
        <v>54</v>
      </c>
      <c r="Z27" s="2"/>
    </row>
    <row r="28" spans="1:26" x14ac:dyDescent="0.25">
      <c r="A28" s="8">
        <v>23</v>
      </c>
      <c r="B28" s="43">
        <v>5</v>
      </c>
      <c r="C28" s="42">
        <v>0</v>
      </c>
      <c r="D28" s="11">
        <f t="shared" si="3"/>
        <v>5</v>
      </c>
      <c r="E28" s="42">
        <v>0</v>
      </c>
      <c r="F28" s="42">
        <v>0</v>
      </c>
      <c r="G28" s="11">
        <f t="shared" si="4"/>
        <v>0</v>
      </c>
      <c r="H28" s="11">
        <v>8</v>
      </c>
      <c r="I28" s="11">
        <f t="shared" si="0"/>
        <v>13</v>
      </c>
      <c r="J28" s="14">
        <v>4</v>
      </c>
      <c r="K28" s="12">
        <v>0</v>
      </c>
      <c r="L28" s="11">
        <f t="shared" si="5"/>
        <v>4</v>
      </c>
      <c r="M28" s="12">
        <v>0</v>
      </c>
      <c r="N28" s="12">
        <v>0</v>
      </c>
      <c r="O28" s="11">
        <f t="shared" si="6"/>
        <v>0</v>
      </c>
      <c r="P28" s="11">
        <v>2</v>
      </c>
      <c r="Q28" s="11">
        <f t="shared" si="1"/>
        <v>6</v>
      </c>
      <c r="R28" s="14">
        <v>1</v>
      </c>
      <c r="S28" s="12">
        <v>0</v>
      </c>
      <c r="T28" s="11">
        <f t="shared" si="7"/>
        <v>1</v>
      </c>
      <c r="U28" s="12">
        <v>0</v>
      </c>
      <c r="V28" s="12">
        <v>0</v>
      </c>
      <c r="W28" s="11">
        <f t="shared" si="8"/>
        <v>0</v>
      </c>
      <c r="X28" s="11">
        <v>36</v>
      </c>
      <c r="Y28" s="11">
        <f t="shared" si="2"/>
        <v>37</v>
      </c>
      <c r="Z28" s="2"/>
    </row>
    <row r="29" spans="1:26" hidden="1" x14ac:dyDescent="0.25">
      <c r="A29" s="58">
        <v>24</v>
      </c>
      <c r="B29" s="52">
        <v>2</v>
      </c>
      <c r="C29" s="48">
        <v>0</v>
      </c>
      <c r="D29" s="49">
        <f t="shared" si="3"/>
        <v>2</v>
      </c>
      <c r="E29" s="48">
        <v>0</v>
      </c>
      <c r="F29" s="48">
        <v>0</v>
      </c>
      <c r="G29" s="49">
        <f t="shared" si="4"/>
        <v>0</v>
      </c>
      <c r="H29" s="48">
        <v>137</v>
      </c>
      <c r="I29" s="49">
        <f t="shared" si="0"/>
        <v>139</v>
      </c>
      <c r="J29" s="50">
        <v>2</v>
      </c>
      <c r="K29" s="51">
        <v>0</v>
      </c>
      <c r="L29" s="49">
        <f t="shared" si="5"/>
        <v>2</v>
      </c>
      <c r="M29" s="51">
        <v>25</v>
      </c>
      <c r="N29" s="51">
        <v>0</v>
      </c>
      <c r="O29" s="49">
        <f t="shared" si="6"/>
        <v>25</v>
      </c>
      <c r="P29" s="49">
        <v>324</v>
      </c>
      <c r="Q29" s="49">
        <f t="shared" si="1"/>
        <v>351</v>
      </c>
      <c r="R29" s="50">
        <v>2</v>
      </c>
      <c r="S29" s="51">
        <v>0</v>
      </c>
      <c r="T29" s="49">
        <f t="shared" si="7"/>
        <v>2</v>
      </c>
      <c r="U29" s="51">
        <v>21</v>
      </c>
      <c r="V29" s="51">
        <v>0</v>
      </c>
      <c r="W29" s="49">
        <f t="shared" si="8"/>
        <v>21</v>
      </c>
      <c r="X29" s="49">
        <v>287</v>
      </c>
      <c r="Y29" s="49">
        <f t="shared" si="2"/>
        <v>310</v>
      </c>
      <c r="Z29" s="2"/>
    </row>
    <row r="30" spans="1:26" hidden="1" x14ac:dyDescent="0.25">
      <c r="A30" s="58">
        <v>25</v>
      </c>
      <c r="B30" s="52">
        <v>1</v>
      </c>
      <c r="C30" s="48">
        <v>0</v>
      </c>
      <c r="D30" s="49">
        <f t="shared" si="3"/>
        <v>1</v>
      </c>
      <c r="E30" s="48">
        <v>0</v>
      </c>
      <c r="F30" s="48">
        <v>0</v>
      </c>
      <c r="G30" s="49">
        <f t="shared" si="4"/>
        <v>0</v>
      </c>
      <c r="H30" s="48">
        <v>0</v>
      </c>
      <c r="I30" s="49">
        <f t="shared" si="0"/>
        <v>1</v>
      </c>
      <c r="J30" s="50">
        <v>1</v>
      </c>
      <c r="K30" s="51">
        <v>0</v>
      </c>
      <c r="L30" s="49">
        <f t="shared" si="5"/>
        <v>1</v>
      </c>
      <c r="M30" s="51">
        <v>24</v>
      </c>
      <c r="N30" s="51">
        <v>0</v>
      </c>
      <c r="O30" s="49">
        <f t="shared" si="6"/>
        <v>24</v>
      </c>
      <c r="P30" s="49">
        <v>199</v>
      </c>
      <c r="Q30" s="49">
        <f t="shared" si="1"/>
        <v>224</v>
      </c>
      <c r="R30" s="50">
        <v>0</v>
      </c>
      <c r="S30" s="51">
        <v>0</v>
      </c>
      <c r="T30" s="49">
        <f t="shared" si="7"/>
        <v>0</v>
      </c>
      <c r="U30" s="51">
        <v>25</v>
      </c>
      <c r="V30" s="51">
        <v>0</v>
      </c>
      <c r="W30" s="49">
        <f t="shared" si="8"/>
        <v>25</v>
      </c>
      <c r="X30" s="49">
        <v>187</v>
      </c>
      <c r="Y30" s="49">
        <f t="shared" si="2"/>
        <v>212</v>
      </c>
      <c r="Z30" s="2"/>
    </row>
    <row r="31" spans="1:26" hidden="1" x14ac:dyDescent="0.25">
      <c r="A31" s="58">
        <v>26</v>
      </c>
      <c r="B31" s="52">
        <v>0</v>
      </c>
      <c r="C31" s="48">
        <v>0</v>
      </c>
      <c r="D31" s="49">
        <f t="shared" si="3"/>
        <v>0</v>
      </c>
      <c r="E31" s="48">
        <v>0</v>
      </c>
      <c r="F31" s="48">
        <v>0</v>
      </c>
      <c r="G31" s="49">
        <f t="shared" si="4"/>
        <v>0</v>
      </c>
      <c r="H31" s="48">
        <v>1</v>
      </c>
      <c r="I31" s="49">
        <f t="shared" si="0"/>
        <v>1</v>
      </c>
      <c r="J31" s="50">
        <v>1</v>
      </c>
      <c r="K31" s="51">
        <v>0</v>
      </c>
      <c r="L31" s="49">
        <f t="shared" si="5"/>
        <v>1</v>
      </c>
      <c r="M31" s="51">
        <v>0</v>
      </c>
      <c r="N31" s="51">
        <v>0</v>
      </c>
      <c r="O31" s="49">
        <f t="shared" si="6"/>
        <v>0</v>
      </c>
      <c r="P31" s="49">
        <v>2</v>
      </c>
      <c r="Q31" s="49">
        <f t="shared" si="1"/>
        <v>3</v>
      </c>
      <c r="R31" s="50">
        <v>0</v>
      </c>
      <c r="S31" s="51">
        <v>0</v>
      </c>
      <c r="T31" s="49">
        <f t="shared" si="7"/>
        <v>0</v>
      </c>
      <c r="U31" s="51">
        <v>3</v>
      </c>
      <c r="V31" s="51">
        <v>0</v>
      </c>
      <c r="W31" s="49">
        <f t="shared" si="8"/>
        <v>3</v>
      </c>
      <c r="X31" s="49">
        <v>62</v>
      </c>
      <c r="Y31" s="49">
        <f t="shared" si="2"/>
        <v>65</v>
      </c>
      <c r="Z31" s="2"/>
    </row>
    <row r="32" spans="1:26" hidden="1" x14ac:dyDescent="0.25">
      <c r="A32" s="58">
        <v>27</v>
      </c>
      <c r="B32" s="52">
        <v>1</v>
      </c>
      <c r="C32" s="48">
        <v>0</v>
      </c>
      <c r="D32" s="49">
        <f t="shared" si="3"/>
        <v>1</v>
      </c>
      <c r="E32" s="48">
        <v>0</v>
      </c>
      <c r="F32" s="48">
        <v>0</v>
      </c>
      <c r="G32" s="49">
        <f t="shared" si="4"/>
        <v>0</v>
      </c>
      <c r="H32" s="48">
        <v>0</v>
      </c>
      <c r="I32" s="49">
        <f t="shared" si="0"/>
        <v>1</v>
      </c>
      <c r="J32" s="50">
        <v>0</v>
      </c>
      <c r="K32" s="51">
        <v>0</v>
      </c>
      <c r="L32" s="49">
        <f t="shared" si="5"/>
        <v>0</v>
      </c>
      <c r="M32" s="51">
        <v>0</v>
      </c>
      <c r="N32" s="51">
        <v>0</v>
      </c>
      <c r="O32" s="49">
        <f t="shared" si="6"/>
        <v>0</v>
      </c>
      <c r="P32" s="49">
        <v>46</v>
      </c>
      <c r="Q32" s="49">
        <f t="shared" si="1"/>
        <v>46</v>
      </c>
      <c r="R32" s="50">
        <v>0</v>
      </c>
      <c r="S32" s="51">
        <v>0</v>
      </c>
      <c r="T32" s="49">
        <f t="shared" si="7"/>
        <v>0</v>
      </c>
      <c r="U32" s="51">
        <v>0</v>
      </c>
      <c r="V32" s="51">
        <v>0</v>
      </c>
      <c r="W32" s="49">
        <f t="shared" si="8"/>
        <v>0</v>
      </c>
      <c r="X32" s="49">
        <v>7</v>
      </c>
      <c r="Y32" s="49">
        <f t="shared" si="2"/>
        <v>7</v>
      </c>
      <c r="Z32" s="2"/>
    </row>
    <row r="33" spans="1:26" hidden="1" x14ac:dyDescent="0.25">
      <c r="A33" s="58">
        <v>28</v>
      </c>
      <c r="B33" s="52">
        <v>0</v>
      </c>
      <c r="C33" s="48">
        <v>0</v>
      </c>
      <c r="D33" s="49">
        <f t="shared" si="3"/>
        <v>0</v>
      </c>
      <c r="E33" s="48">
        <v>0</v>
      </c>
      <c r="F33" s="48">
        <v>0</v>
      </c>
      <c r="G33" s="49">
        <f t="shared" si="4"/>
        <v>0</v>
      </c>
      <c r="H33" s="48">
        <v>0</v>
      </c>
      <c r="I33" s="49">
        <f t="shared" si="0"/>
        <v>0</v>
      </c>
      <c r="J33" s="50">
        <v>0</v>
      </c>
      <c r="K33" s="51">
        <v>0</v>
      </c>
      <c r="L33" s="49">
        <f t="shared" si="5"/>
        <v>0</v>
      </c>
      <c r="M33" s="51">
        <v>0</v>
      </c>
      <c r="N33" s="51">
        <v>0</v>
      </c>
      <c r="O33" s="49">
        <f t="shared" si="6"/>
        <v>0</v>
      </c>
      <c r="P33" s="49">
        <v>34</v>
      </c>
      <c r="Q33" s="49">
        <f t="shared" si="1"/>
        <v>34</v>
      </c>
      <c r="R33" s="50">
        <v>0</v>
      </c>
      <c r="S33" s="51">
        <v>0</v>
      </c>
      <c r="T33" s="49">
        <f t="shared" si="7"/>
        <v>0</v>
      </c>
      <c r="U33" s="51">
        <v>0</v>
      </c>
      <c r="V33" s="51">
        <v>0</v>
      </c>
      <c r="W33" s="49">
        <f t="shared" si="8"/>
        <v>0</v>
      </c>
      <c r="X33" s="49">
        <v>1</v>
      </c>
      <c r="Y33" s="49">
        <f t="shared" si="2"/>
        <v>1</v>
      </c>
      <c r="Z33" s="2"/>
    </row>
    <row r="34" spans="1:26" hidden="1" x14ac:dyDescent="0.25">
      <c r="A34" s="58">
        <v>30</v>
      </c>
      <c r="B34" s="52">
        <v>0</v>
      </c>
      <c r="C34" s="48">
        <v>0</v>
      </c>
      <c r="D34" s="49">
        <f t="shared" si="3"/>
        <v>0</v>
      </c>
      <c r="E34" s="48">
        <v>0</v>
      </c>
      <c r="F34" s="48">
        <v>0</v>
      </c>
      <c r="G34" s="49">
        <f t="shared" si="4"/>
        <v>0</v>
      </c>
      <c r="H34" s="48">
        <v>0</v>
      </c>
      <c r="I34" s="49">
        <f t="shared" si="0"/>
        <v>0</v>
      </c>
      <c r="J34" s="50">
        <v>0</v>
      </c>
      <c r="K34" s="51">
        <v>0</v>
      </c>
      <c r="L34" s="49">
        <f t="shared" si="5"/>
        <v>0</v>
      </c>
      <c r="M34" s="51">
        <v>0</v>
      </c>
      <c r="N34" s="51">
        <v>0</v>
      </c>
      <c r="O34" s="49">
        <f t="shared" si="6"/>
        <v>0</v>
      </c>
      <c r="P34" s="49">
        <v>61</v>
      </c>
      <c r="Q34" s="49">
        <f t="shared" si="1"/>
        <v>61</v>
      </c>
      <c r="R34" s="50">
        <v>0</v>
      </c>
      <c r="S34" s="51">
        <v>0</v>
      </c>
      <c r="T34" s="49">
        <v>0</v>
      </c>
      <c r="U34" s="51">
        <v>0</v>
      </c>
      <c r="V34" s="51">
        <v>0</v>
      </c>
      <c r="W34" s="49">
        <v>0</v>
      </c>
      <c r="X34" s="49">
        <v>0</v>
      </c>
      <c r="Y34" s="49">
        <f t="shared" si="2"/>
        <v>0</v>
      </c>
      <c r="Z34" s="2"/>
    </row>
    <row r="35" spans="1:26" hidden="1" x14ac:dyDescent="0.25">
      <c r="A35" s="58">
        <v>31</v>
      </c>
      <c r="B35" s="52">
        <v>1</v>
      </c>
      <c r="C35" s="48">
        <v>0</v>
      </c>
      <c r="D35" s="49">
        <f t="shared" si="3"/>
        <v>1</v>
      </c>
      <c r="E35" s="48">
        <v>0</v>
      </c>
      <c r="F35" s="48">
        <v>0</v>
      </c>
      <c r="G35" s="49">
        <f t="shared" si="4"/>
        <v>0</v>
      </c>
      <c r="H35" s="48">
        <v>0</v>
      </c>
      <c r="I35" s="49">
        <f t="shared" si="0"/>
        <v>1</v>
      </c>
      <c r="J35" s="50">
        <v>0</v>
      </c>
      <c r="K35" s="51">
        <v>0</v>
      </c>
      <c r="L35" s="49">
        <f t="shared" si="5"/>
        <v>0</v>
      </c>
      <c r="M35" s="51">
        <v>0</v>
      </c>
      <c r="N35" s="51">
        <v>0</v>
      </c>
      <c r="O35" s="49">
        <f t="shared" si="6"/>
        <v>0</v>
      </c>
      <c r="P35" s="49">
        <v>10</v>
      </c>
      <c r="Q35" s="49">
        <f t="shared" si="1"/>
        <v>10</v>
      </c>
      <c r="R35" s="50">
        <v>0</v>
      </c>
      <c r="S35" s="51">
        <v>0</v>
      </c>
      <c r="T35" s="49">
        <v>0</v>
      </c>
      <c r="U35" s="51">
        <v>0</v>
      </c>
      <c r="V35" s="51">
        <v>0</v>
      </c>
      <c r="W35" s="49">
        <v>0</v>
      </c>
      <c r="X35" s="49">
        <v>1</v>
      </c>
      <c r="Y35" s="49">
        <f t="shared" si="2"/>
        <v>1</v>
      </c>
      <c r="Z35" s="2"/>
    </row>
    <row r="36" spans="1:26" hidden="1" x14ac:dyDescent="0.25">
      <c r="A36" s="58">
        <v>32</v>
      </c>
      <c r="B36" s="52">
        <v>0</v>
      </c>
      <c r="C36" s="48">
        <v>0</v>
      </c>
      <c r="D36" s="49">
        <f t="shared" si="3"/>
        <v>0</v>
      </c>
      <c r="E36" s="48">
        <v>0</v>
      </c>
      <c r="F36" s="48">
        <v>0</v>
      </c>
      <c r="G36" s="49">
        <f t="shared" si="4"/>
        <v>0</v>
      </c>
      <c r="H36" s="48">
        <v>0</v>
      </c>
      <c r="I36" s="49">
        <f t="shared" si="0"/>
        <v>0</v>
      </c>
      <c r="J36" s="50">
        <v>0</v>
      </c>
      <c r="K36" s="51">
        <v>0</v>
      </c>
      <c r="L36" s="49">
        <f t="shared" si="5"/>
        <v>0</v>
      </c>
      <c r="M36" s="51">
        <v>0</v>
      </c>
      <c r="N36" s="51">
        <v>0</v>
      </c>
      <c r="O36" s="49">
        <f t="shared" si="6"/>
        <v>0</v>
      </c>
      <c r="P36" s="49">
        <v>37</v>
      </c>
      <c r="Q36" s="49">
        <f t="shared" si="1"/>
        <v>37</v>
      </c>
      <c r="R36" s="50">
        <v>0</v>
      </c>
      <c r="S36" s="51">
        <v>0</v>
      </c>
      <c r="T36" s="49">
        <v>0</v>
      </c>
      <c r="U36" s="51">
        <v>0</v>
      </c>
      <c r="V36" s="51">
        <v>0</v>
      </c>
      <c r="W36" s="49">
        <v>0</v>
      </c>
      <c r="X36" s="49">
        <v>0</v>
      </c>
      <c r="Y36" s="49">
        <f t="shared" si="2"/>
        <v>0</v>
      </c>
      <c r="Z36" s="2"/>
    </row>
    <row r="37" spans="1:26" hidden="1" x14ac:dyDescent="0.25">
      <c r="A37" s="58">
        <v>33</v>
      </c>
      <c r="B37" s="52">
        <v>0</v>
      </c>
      <c r="C37" s="48">
        <v>0</v>
      </c>
      <c r="D37" s="49">
        <f t="shared" si="3"/>
        <v>0</v>
      </c>
      <c r="E37" s="48">
        <v>0</v>
      </c>
      <c r="F37" s="48">
        <v>0</v>
      </c>
      <c r="G37" s="49">
        <f t="shared" si="4"/>
        <v>0</v>
      </c>
      <c r="H37" s="48">
        <v>0</v>
      </c>
      <c r="I37" s="49">
        <f t="shared" si="0"/>
        <v>0</v>
      </c>
      <c r="J37" s="50">
        <v>0</v>
      </c>
      <c r="K37" s="51">
        <v>0</v>
      </c>
      <c r="L37" s="49">
        <f t="shared" si="5"/>
        <v>0</v>
      </c>
      <c r="M37" s="51">
        <v>0</v>
      </c>
      <c r="N37" s="51">
        <v>0</v>
      </c>
      <c r="O37" s="49">
        <f t="shared" si="6"/>
        <v>0</v>
      </c>
      <c r="P37" s="49">
        <v>12</v>
      </c>
      <c r="Q37" s="49">
        <f t="shared" si="1"/>
        <v>12</v>
      </c>
      <c r="R37" s="50">
        <v>0</v>
      </c>
      <c r="S37" s="51">
        <v>0</v>
      </c>
      <c r="T37" s="49">
        <v>0</v>
      </c>
      <c r="U37" s="51">
        <v>0</v>
      </c>
      <c r="V37" s="51">
        <v>0</v>
      </c>
      <c r="W37" s="49">
        <v>0</v>
      </c>
      <c r="X37" s="49">
        <v>0</v>
      </c>
      <c r="Y37" s="49">
        <f t="shared" si="2"/>
        <v>0</v>
      </c>
      <c r="Z37" s="2"/>
    </row>
    <row r="38" spans="1:26" hidden="1" x14ac:dyDescent="0.25">
      <c r="A38" s="58">
        <v>34</v>
      </c>
      <c r="B38" s="52">
        <v>0</v>
      </c>
      <c r="C38" s="48">
        <v>0</v>
      </c>
      <c r="D38" s="49">
        <f t="shared" si="3"/>
        <v>0</v>
      </c>
      <c r="E38" s="48">
        <v>0</v>
      </c>
      <c r="F38" s="48">
        <v>0</v>
      </c>
      <c r="G38" s="49">
        <f t="shared" si="4"/>
        <v>0</v>
      </c>
      <c r="H38" s="48">
        <v>0</v>
      </c>
      <c r="I38" s="49">
        <f t="shared" si="0"/>
        <v>0</v>
      </c>
      <c r="J38" s="50">
        <v>0</v>
      </c>
      <c r="K38" s="51">
        <v>0</v>
      </c>
      <c r="L38" s="49">
        <f t="shared" si="5"/>
        <v>0</v>
      </c>
      <c r="M38" s="51">
        <v>0</v>
      </c>
      <c r="N38" s="51">
        <v>0</v>
      </c>
      <c r="O38" s="49">
        <f t="shared" si="6"/>
        <v>0</v>
      </c>
      <c r="P38" s="49">
        <v>0</v>
      </c>
      <c r="Q38" s="49">
        <f t="shared" si="1"/>
        <v>0</v>
      </c>
      <c r="R38" s="50">
        <v>0</v>
      </c>
      <c r="S38" s="51">
        <v>0</v>
      </c>
      <c r="T38" s="49">
        <v>0</v>
      </c>
      <c r="U38" s="51">
        <v>0</v>
      </c>
      <c r="V38" s="51">
        <v>0</v>
      </c>
      <c r="W38" s="49">
        <v>0</v>
      </c>
      <c r="X38" s="49">
        <v>27</v>
      </c>
      <c r="Y38" s="49">
        <f t="shared" si="2"/>
        <v>27</v>
      </c>
      <c r="Z38" s="2"/>
    </row>
    <row r="39" spans="1:26" hidden="1" x14ac:dyDescent="0.25">
      <c r="A39" s="58">
        <v>35</v>
      </c>
      <c r="B39" s="52">
        <v>0</v>
      </c>
      <c r="C39" s="48">
        <v>0</v>
      </c>
      <c r="D39" s="49">
        <f t="shared" si="3"/>
        <v>0</v>
      </c>
      <c r="E39" s="48">
        <v>0</v>
      </c>
      <c r="F39" s="48">
        <v>0</v>
      </c>
      <c r="G39" s="49">
        <f t="shared" si="4"/>
        <v>0</v>
      </c>
      <c r="H39" s="48">
        <v>0</v>
      </c>
      <c r="I39" s="49">
        <f t="shared" si="0"/>
        <v>0</v>
      </c>
      <c r="J39" s="50">
        <v>0</v>
      </c>
      <c r="K39" s="51">
        <v>0</v>
      </c>
      <c r="L39" s="49">
        <f t="shared" si="5"/>
        <v>0</v>
      </c>
      <c r="M39" s="51">
        <v>0</v>
      </c>
      <c r="N39" s="51">
        <v>0</v>
      </c>
      <c r="O39" s="49">
        <f t="shared" si="6"/>
        <v>0</v>
      </c>
      <c r="P39" s="49">
        <v>1</v>
      </c>
      <c r="Q39" s="49">
        <f t="shared" si="1"/>
        <v>1</v>
      </c>
      <c r="R39" s="50">
        <v>0</v>
      </c>
      <c r="S39" s="51">
        <v>0</v>
      </c>
      <c r="T39" s="49">
        <v>0</v>
      </c>
      <c r="U39" s="51">
        <v>0</v>
      </c>
      <c r="V39" s="51">
        <v>0</v>
      </c>
      <c r="W39" s="49">
        <v>0</v>
      </c>
      <c r="X39" s="49">
        <v>16</v>
      </c>
      <c r="Y39" s="49">
        <f t="shared" si="2"/>
        <v>16</v>
      </c>
      <c r="Z39" s="2"/>
    </row>
    <row r="40" spans="1:26" hidden="1" x14ac:dyDescent="0.25">
      <c r="A40" s="58">
        <v>37</v>
      </c>
      <c r="B40" s="52">
        <v>0</v>
      </c>
      <c r="C40" s="48">
        <v>0</v>
      </c>
      <c r="D40" s="49">
        <f t="shared" si="3"/>
        <v>0</v>
      </c>
      <c r="E40" s="48">
        <v>0</v>
      </c>
      <c r="F40" s="48">
        <v>0</v>
      </c>
      <c r="G40" s="49">
        <f t="shared" si="4"/>
        <v>0</v>
      </c>
      <c r="H40" s="48">
        <v>0</v>
      </c>
      <c r="I40" s="49">
        <f t="shared" si="0"/>
        <v>0</v>
      </c>
      <c r="J40" s="50">
        <v>0</v>
      </c>
      <c r="K40" s="51">
        <v>0</v>
      </c>
      <c r="L40" s="49">
        <f t="shared" si="5"/>
        <v>0</v>
      </c>
      <c r="M40" s="51">
        <v>0</v>
      </c>
      <c r="N40" s="51">
        <v>0</v>
      </c>
      <c r="O40" s="49">
        <f t="shared" si="6"/>
        <v>0</v>
      </c>
      <c r="P40" s="49">
        <v>1</v>
      </c>
      <c r="Q40" s="49">
        <f t="shared" si="1"/>
        <v>1</v>
      </c>
      <c r="R40" s="50">
        <v>0</v>
      </c>
      <c r="S40" s="51">
        <v>0</v>
      </c>
      <c r="T40" s="49">
        <v>0</v>
      </c>
      <c r="U40" s="51">
        <v>0</v>
      </c>
      <c r="V40" s="51">
        <v>0</v>
      </c>
      <c r="W40" s="49">
        <v>0</v>
      </c>
      <c r="X40" s="49">
        <v>0</v>
      </c>
      <c r="Y40" s="49">
        <f t="shared" si="2"/>
        <v>0</v>
      </c>
      <c r="Z40" s="2"/>
    </row>
    <row r="41" spans="1:26" hidden="1" x14ac:dyDescent="0.25">
      <c r="A41" s="58">
        <v>39</v>
      </c>
      <c r="B41" s="52">
        <v>0</v>
      </c>
      <c r="C41" s="48">
        <v>0</v>
      </c>
      <c r="D41" s="49">
        <f t="shared" si="3"/>
        <v>0</v>
      </c>
      <c r="E41" s="48">
        <v>0</v>
      </c>
      <c r="F41" s="48">
        <v>0</v>
      </c>
      <c r="G41" s="49">
        <f t="shared" si="4"/>
        <v>0</v>
      </c>
      <c r="H41" s="48">
        <v>0</v>
      </c>
      <c r="I41" s="49">
        <f t="shared" si="0"/>
        <v>0</v>
      </c>
      <c r="J41" s="50">
        <v>0</v>
      </c>
      <c r="K41" s="51">
        <v>0</v>
      </c>
      <c r="L41" s="49">
        <f t="shared" si="5"/>
        <v>0</v>
      </c>
      <c r="M41" s="51">
        <v>0</v>
      </c>
      <c r="N41" s="51">
        <v>0</v>
      </c>
      <c r="O41" s="49">
        <f t="shared" si="6"/>
        <v>0</v>
      </c>
      <c r="P41" s="49">
        <v>0</v>
      </c>
      <c r="Q41" s="49">
        <f t="shared" si="1"/>
        <v>0</v>
      </c>
      <c r="R41" s="50">
        <v>0</v>
      </c>
      <c r="S41" s="51">
        <v>0</v>
      </c>
      <c r="T41" s="49">
        <v>0</v>
      </c>
      <c r="U41" s="51">
        <v>0</v>
      </c>
      <c r="V41" s="51">
        <v>0</v>
      </c>
      <c r="W41" s="49">
        <v>0</v>
      </c>
      <c r="X41" s="49">
        <v>33</v>
      </c>
      <c r="Y41" s="49">
        <f t="shared" si="2"/>
        <v>33</v>
      </c>
      <c r="Z41" s="2"/>
    </row>
    <row r="42" spans="1:26" hidden="1" x14ac:dyDescent="0.25">
      <c r="A42" s="58">
        <v>40</v>
      </c>
      <c r="B42" s="52">
        <v>0</v>
      </c>
      <c r="C42" s="48">
        <v>0</v>
      </c>
      <c r="D42" s="49">
        <f t="shared" si="3"/>
        <v>0</v>
      </c>
      <c r="E42" s="48">
        <v>0</v>
      </c>
      <c r="F42" s="48">
        <v>0</v>
      </c>
      <c r="G42" s="49">
        <f t="shared" si="4"/>
        <v>0</v>
      </c>
      <c r="H42" s="48">
        <v>0</v>
      </c>
      <c r="I42" s="49">
        <f t="shared" si="0"/>
        <v>0</v>
      </c>
      <c r="J42" s="50">
        <v>0</v>
      </c>
      <c r="K42" s="51">
        <v>0</v>
      </c>
      <c r="L42" s="49">
        <f t="shared" si="5"/>
        <v>0</v>
      </c>
      <c r="M42" s="51">
        <v>0</v>
      </c>
      <c r="N42" s="51">
        <v>0</v>
      </c>
      <c r="O42" s="49">
        <f t="shared" si="6"/>
        <v>0</v>
      </c>
      <c r="P42" s="49">
        <v>0</v>
      </c>
      <c r="Q42" s="49">
        <f t="shared" si="1"/>
        <v>0</v>
      </c>
      <c r="R42" s="50">
        <v>0</v>
      </c>
      <c r="S42" s="51">
        <v>0</v>
      </c>
      <c r="T42" s="49">
        <v>0</v>
      </c>
      <c r="U42" s="51">
        <v>0</v>
      </c>
      <c r="V42" s="51">
        <v>0</v>
      </c>
      <c r="W42" s="49">
        <v>0</v>
      </c>
      <c r="X42" s="49">
        <v>1</v>
      </c>
      <c r="Y42" s="49">
        <f t="shared" si="2"/>
        <v>1</v>
      </c>
      <c r="Z42" s="2"/>
    </row>
    <row r="43" spans="1:26" hidden="1" x14ac:dyDescent="0.25">
      <c r="A43" s="58">
        <v>42</v>
      </c>
      <c r="B43" s="52">
        <v>0</v>
      </c>
      <c r="C43" s="48">
        <v>0</v>
      </c>
      <c r="D43" s="49">
        <f t="shared" si="3"/>
        <v>0</v>
      </c>
      <c r="E43" s="48">
        <v>0</v>
      </c>
      <c r="F43" s="48">
        <v>0</v>
      </c>
      <c r="G43" s="49">
        <f t="shared" si="4"/>
        <v>0</v>
      </c>
      <c r="H43" s="48">
        <v>0</v>
      </c>
      <c r="I43" s="49">
        <f t="shared" si="0"/>
        <v>0</v>
      </c>
      <c r="J43" s="50">
        <v>0</v>
      </c>
      <c r="K43" s="51">
        <v>0</v>
      </c>
      <c r="L43" s="49">
        <f t="shared" si="5"/>
        <v>0</v>
      </c>
      <c r="M43" s="51">
        <v>0</v>
      </c>
      <c r="N43" s="51">
        <v>0</v>
      </c>
      <c r="O43" s="49">
        <f t="shared" si="6"/>
        <v>0</v>
      </c>
      <c r="P43" s="49">
        <v>36</v>
      </c>
      <c r="Q43" s="49">
        <f t="shared" si="1"/>
        <v>36</v>
      </c>
      <c r="R43" s="50">
        <v>0</v>
      </c>
      <c r="S43" s="51">
        <v>0</v>
      </c>
      <c r="T43" s="49">
        <v>0</v>
      </c>
      <c r="U43" s="51">
        <v>0</v>
      </c>
      <c r="V43" s="51">
        <v>0</v>
      </c>
      <c r="W43" s="49">
        <v>0</v>
      </c>
      <c r="X43" s="49">
        <v>1</v>
      </c>
      <c r="Y43" s="49">
        <f t="shared" si="2"/>
        <v>1</v>
      </c>
      <c r="Z43" s="2"/>
    </row>
    <row r="44" spans="1:26" hidden="1" x14ac:dyDescent="0.25">
      <c r="A44" s="58">
        <v>43</v>
      </c>
      <c r="B44" s="52">
        <v>0</v>
      </c>
      <c r="C44" s="48">
        <v>0</v>
      </c>
      <c r="D44" s="49">
        <f t="shared" si="3"/>
        <v>0</v>
      </c>
      <c r="E44" s="48">
        <v>0</v>
      </c>
      <c r="F44" s="48">
        <v>0</v>
      </c>
      <c r="G44" s="49">
        <f t="shared" si="4"/>
        <v>0</v>
      </c>
      <c r="H44" s="48">
        <v>0</v>
      </c>
      <c r="I44" s="49">
        <f t="shared" si="0"/>
        <v>0</v>
      </c>
      <c r="J44" s="50">
        <v>0</v>
      </c>
      <c r="K44" s="51">
        <v>0</v>
      </c>
      <c r="L44" s="49">
        <f t="shared" si="5"/>
        <v>0</v>
      </c>
      <c r="M44" s="51">
        <v>0</v>
      </c>
      <c r="N44" s="51">
        <v>0</v>
      </c>
      <c r="O44" s="49">
        <f t="shared" si="6"/>
        <v>0</v>
      </c>
      <c r="P44" s="49">
        <v>3</v>
      </c>
      <c r="Q44" s="49">
        <f t="shared" si="1"/>
        <v>3</v>
      </c>
      <c r="R44" s="50">
        <v>0</v>
      </c>
      <c r="S44" s="51">
        <v>0</v>
      </c>
      <c r="T44" s="49">
        <v>0</v>
      </c>
      <c r="U44" s="51">
        <v>0</v>
      </c>
      <c r="V44" s="51">
        <v>0</v>
      </c>
      <c r="W44" s="49">
        <v>0</v>
      </c>
      <c r="X44" s="49">
        <v>0</v>
      </c>
      <c r="Y44" s="49">
        <f t="shared" si="2"/>
        <v>0</v>
      </c>
      <c r="Z44" s="2"/>
    </row>
    <row r="45" spans="1:26" x14ac:dyDescent="0.25">
      <c r="A45" s="16" t="s">
        <v>9</v>
      </c>
      <c r="B45" s="53">
        <f t="shared" ref="B45:Y45" si="9">SUM(B29:B44)</f>
        <v>5</v>
      </c>
      <c r="C45" s="44">
        <f t="shared" si="9"/>
        <v>0</v>
      </c>
      <c r="D45" s="47">
        <f t="shared" si="9"/>
        <v>5</v>
      </c>
      <c r="E45" s="44">
        <f t="shared" si="9"/>
        <v>0</v>
      </c>
      <c r="F45" s="44">
        <f t="shared" si="9"/>
        <v>0</v>
      </c>
      <c r="G45" s="47">
        <f t="shared" si="9"/>
        <v>0</v>
      </c>
      <c r="H45" s="44">
        <f t="shared" si="9"/>
        <v>138</v>
      </c>
      <c r="I45" s="47">
        <f t="shared" si="9"/>
        <v>143</v>
      </c>
      <c r="J45" s="53">
        <f t="shared" si="9"/>
        <v>4</v>
      </c>
      <c r="K45" s="44">
        <f t="shared" si="9"/>
        <v>0</v>
      </c>
      <c r="L45" s="47">
        <f t="shared" si="9"/>
        <v>4</v>
      </c>
      <c r="M45" s="44">
        <f t="shared" si="9"/>
        <v>49</v>
      </c>
      <c r="N45" s="44">
        <f t="shared" si="9"/>
        <v>0</v>
      </c>
      <c r="O45" s="47">
        <f t="shared" si="9"/>
        <v>49</v>
      </c>
      <c r="P45" s="44">
        <f t="shared" si="9"/>
        <v>766</v>
      </c>
      <c r="Q45" s="47">
        <f t="shared" si="9"/>
        <v>819</v>
      </c>
      <c r="R45" s="53">
        <f t="shared" si="9"/>
        <v>2</v>
      </c>
      <c r="S45" s="44">
        <f t="shared" si="9"/>
        <v>0</v>
      </c>
      <c r="T45" s="57">
        <f t="shared" si="9"/>
        <v>2</v>
      </c>
      <c r="U45" s="44">
        <f t="shared" si="9"/>
        <v>49</v>
      </c>
      <c r="V45" s="44">
        <f t="shared" si="9"/>
        <v>0</v>
      </c>
      <c r="W45" s="47">
        <f t="shared" si="9"/>
        <v>49</v>
      </c>
      <c r="X45" s="44">
        <f t="shared" si="9"/>
        <v>623</v>
      </c>
      <c r="Y45" s="47">
        <f t="shared" si="9"/>
        <v>674</v>
      </c>
      <c r="Z45" s="56"/>
    </row>
    <row r="46" spans="1:26" x14ac:dyDescent="0.25">
      <c r="A46" s="17" t="s">
        <v>8</v>
      </c>
      <c r="B46" s="18">
        <f t="shared" ref="B46:Y46" si="10">SUM(B5:B28,B45)</f>
        <v>21265</v>
      </c>
      <c r="C46" s="19">
        <f t="shared" si="10"/>
        <v>576</v>
      </c>
      <c r="D46" s="20">
        <f t="shared" si="10"/>
        <v>21841</v>
      </c>
      <c r="E46" s="19">
        <f t="shared" si="10"/>
        <v>5496</v>
      </c>
      <c r="F46" s="19">
        <f t="shared" si="10"/>
        <v>421</v>
      </c>
      <c r="G46" s="20">
        <f t="shared" si="10"/>
        <v>5917</v>
      </c>
      <c r="H46" s="20">
        <f t="shared" si="10"/>
        <v>1835</v>
      </c>
      <c r="I46" s="20">
        <f t="shared" si="10"/>
        <v>29593</v>
      </c>
      <c r="J46" s="18">
        <f t="shared" si="10"/>
        <v>23345</v>
      </c>
      <c r="K46" s="19">
        <f t="shared" si="10"/>
        <v>564</v>
      </c>
      <c r="L46" s="20">
        <f t="shared" si="10"/>
        <v>23909</v>
      </c>
      <c r="M46" s="19">
        <f t="shared" si="10"/>
        <v>5407</v>
      </c>
      <c r="N46" s="19">
        <f t="shared" si="10"/>
        <v>401</v>
      </c>
      <c r="O46" s="20">
        <f t="shared" si="10"/>
        <v>5808</v>
      </c>
      <c r="P46" s="20">
        <f t="shared" si="10"/>
        <v>1841</v>
      </c>
      <c r="Q46" s="20">
        <f t="shared" si="10"/>
        <v>31558</v>
      </c>
      <c r="R46" s="18">
        <f t="shared" si="10"/>
        <v>21688</v>
      </c>
      <c r="S46" s="19">
        <f t="shared" si="10"/>
        <v>442</v>
      </c>
      <c r="T46" s="20">
        <f t="shared" si="10"/>
        <v>22130</v>
      </c>
      <c r="U46" s="19">
        <f t="shared" si="10"/>
        <v>5950</v>
      </c>
      <c r="V46" s="19">
        <f t="shared" si="10"/>
        <v>129</v>
      </c>
      <c r="W46" s="20">
        <f t="shared" si="10"/>
        <v>6079</v>
      </c>
      <c r="X46" s="20">
        <f t="shared" si="10"/>
        <v>1833</v>
      </c>
      <c r="Y46" s="20">
        <f t="shared" si="10"/>
        <v>30042</v>
      </c>
      <c r="Z46" s="2"/>
    </row>
    <row r="47" spans="1:26" x14ac:dyDescent="0.25">
      <c r="A47" s="2" t="s">
        <v>11</v>
      </c>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5">
      <c r="A48" s="2" t="s">
        <v>16</v>
      </c>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5">
      <c r="A49" s="2" t="s">
        <v>17</v>
      </c>
      <c r="B49" s="2"/>
      <c r="C49" s="2"/>
      <c r="D49" s="2"/>
      <c r="E49" s="2"/>
      <c r="F49" s="2"/>
      <c r="G49" s="2"/>
      <c r="H49" s="2"/>
      <c r="I49" s="2"/>
      <c r="J49" s="2"/>
      <c r="K49" s="2"/>
      <c r="L49" s="2"/>
      <c r="M49" s="2"/>
      <c r="N49" s="2"/>
      <c r="O49" s="2"/>
      <c r="P49" s="2"/>
      <c r="Q49" s="2"/>
      <c r="R49" s="2"/>
      <c r="S49" s="2"/>
      <c r="T49" s="2"/>
      <c r="U49" s="2"/>
      <c r="V49" s="2"/>
      <c r="W49" s="2"/>
      <c r="X49" s="2"/>
      <c r="Y49" s="56"/>
      <c r="Z49" s="2"/>
    </row>
    <row r="50" spans="1:26" x14ac:dyDescent="0.25">
      <c r="A50" s="2" t="s">
        <v>18</v>
      </c>
      <c r="B50" s="2"/>
      <c r="C50" s="2"/>
      <c r="D50" s="2"/>
      <c r="E50" s="2"/>
      <c r="F50" s="2"/>
      <c r="G50" s="2"/>
      <c r="H50" s="2"/>
      <c r="I50" s="2"/>
      <c r="J50" s="2"/>
      <c r="K50" s="2"/>
      <c r="L50" s="2"/>
      <c r="M50" s="2"/>
      <c r="N50" s="2"/>
      <c r="O50" s="2"/>
      <c r="P50" s="2"/>
      <c r="Q50" s="2"/>
      <c r="R50" s="2"/>
      <c r="S50" s="2"/>
      <c r="T50" s="2"/>
      <c r="U50" s="2"/>
      <c r="V50" s="2"/>
      <c r="W50" s="2"/>
      <c r="X50" s="2"/>
      <c r="Y50" s="56"/>
      <c r="Z50" s="2"/>
    </row>
    <row r="51" spans="1:26" x14ac:dyDescent="0.25">
      <c r="A51" s="10" t="s">
        <v>19</v>
      </c>
      <c r="B51" s="2"/>
      <c r="C51" s="2"/>
      <c r="D51" s="2"/>
      <c r="E51" s="2"/>
      <c r="F51" s="2"/>
      <c r="G51" s="2"/>
      <c r="H51" s="2"/>
      <c r="I51" s="2"/>
      <c r="J51" s="2"/>
      <c r="K51" s="2"/>
      <c r="L51" s="2"/>
      <c r="M51" s="2"/>
      <c r="N51" s="2"/>
      <c r="O51" s="2"/>
      <c r="P51" s="2"/>
      <c r="Q51" s="2"/>
      <c r="R51" s="2"/>
      <c r="S51" s="2"/>
      <c r="T51" s="2"/>
      <c r="U51" s="2"/>
      <c r="V51" s="2"/>
      <c r="W51" s="2"/>
      <c r="X51" s="2"/>
      <c r="Y51" s="2"/>
      <c r="Z51" s="2"/>
    </row>
    <row r="52" spans="1:26" ht="4.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5">
      <c r="A53" s="21"/>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5">
      <c r="A54" s="21"/>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5">
      <c r="A55" s="21"/>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5">
      <c r="A56" s="21"/>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5">
      <c r="A57" s="21"/>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5">
      <c r="A58" s="21"/>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5">
      <c r="A59" s="21"/>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5">
      <c r="A60" s="21"/>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5">
      <c r="A61" s="21"/>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5">
      <c r="A62" s="21"/>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5">
      <c r="A63" s="21"/>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5">
      <c r="A64" s="21"/>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5">
      <c r="A65" s="21"/>
      <c r="B65" s="2"/>
      <c r="C65" s="2"/>
      <c r="D65" s="2"/>
      <c r="E65" s="2"/>
      <c r="F65" s="2"/>
      <c r="G65" s="2"/>
      <c r="H65" s="2"/>
      <c r="I65" s="2"/>
      <c r="J65" s="2"/>
      <c r="K65" s="2"/>
      <c r="L65" s="2"/>
      <c r="M65" s="2"/>
      <c r="N65" s="2"/>
      <c r="O65" s="2"/>
      <c r="P65" s="2"/>
      <c r="Q65" s="2"/>
      <c r="R65" s="2"/>
      <c r="S65" s="2"/>
      <c r="T65" s="2"/>
      <c r="U65" s="13"/>
      <c r="V65" s="15"/>
      <c r="W65" s="15"/>
      <c r="X65" s="2"/>
      <c r="Y65" s="2"/>
      <c r="Z65" s="2"/>
    </row>
    <row r="66" spans="1:26" x14ac:dyDescent="0.25">
      <c r="A66" s="21"/>
      <c r="B66" s="2"/>
      <c r="C66" s="2"/>
      <c r="D66" s="2"/>
      <c r="E66" s="2"/>
      <c r="F66" s="2"/>
      <c r="G66" s="2"/>
      <c r="H66" s="2"/>
      <c r="I66" s="2"/>
      <c r="J66" s="2"/>
      <c r="K66" s="2"/>
      <c r="L66" s="2"/>
      <c r="M66" s="2"/>
      <c r="N66" s="2"/>
      <c r="O66" s="2"/>
      <c r="P66" s="2"/>
      <c r="Q66" s="2"/>
      <c r="R66" s="2"/>
      <c r="S66" s="2"/>
      <c r="T66" s="2"/>
      <c r="U66" s="13"/>
      <c r="V66" s="15"/>
      <c r="W66" s="15"/>
      <c r="X66" s="2"/>
      <c r="Y66" s="2"/>
      <c r="Z66" s="2"/>
    </row>
    <row r="67" spans="1:26" x14ac:dyDescent="0.25">
      <c r="A67" s="21"/>
      <c r="B67" s="2"/>
      <c r="C67" s="2"/>
      <c r="D67" s="2"/>
      <c r="E67" s="2"/>
      <c r="F67" s="2"/>
      <c r="G67" s="2"/>
      <c r="H67" s="2"/>
      <c r="I67" s="2"/>
      <c r="J67" s="2"/>
      <c r="K67" s="2"/>
      <c r="L67" s="2"/>
      <c r="M67" s="2"/>
      <c r="N67" s="2"/>
      <c r="O67" s="2"/>
      <c r="P67" s="2"/>
      <c r="Q67" s="2"/>
      <c r="R67" s="2"/>
      <c r="S67" s="2"/>
      <c r="T67" s="2"/>
      <c r="U67" s="13"/>
      <c r="V67" s="15"/>
      <c r="W67" s="15"/>
      <c r="X67" s="2"/>
      <c r="Y67" s="2"/>
      <c r="Z67" s="2"/>
    </row>
    <row r="68" spans="1:26" x14ac:dyDescent="0.25">
      <c r="A68" s="21"/>
      <c r="B68" s="2"/>
      <c r="C68" s="2"/>
      <c r="D68" s="2"/>
      <c r="E68" s="2"/>
      <c r="F68" s="2"/>
      <c r="G68" s="2"/>
      <c r="H68" s="2"/>
      <c r="I68" s="2"/>
      <c r="J68" s="2"/>
      <c r="K68" s="2"/>
      <c r="L68" s="2"/>
      <c r="M68" s="2"/>
      <c r="N68" s="2"/>
      <c r="O68" s="2"/>
      <c r="P68" s="2"/>
      <c r="Q68" s="2"/>
      <c r="R68" s="2"/>
      <c r="S68" s="2"/>
      <c r="T68" s="2"/>
      <c r="U68" s="13"/>
      <c r="V68" s="13"/>
      <c r="W68" s="13"/>
      <c r="X68" s="2"/>
      <c r="Y68" s="2"/>
      <c r="Z68" s="2"/>
    </row>
    <row r="69" spans="1:26" x14ac:dyDescent="0.25">
      <c r="A69" s="21"/>
      <c r="B69" s="2"/>
      <c r="C69" s="2"/>
      <c r="D69" s="2"/>
      <c r="E69" s="2"/>
      <c r="F69" s="2"/>
      <c r="G69" s="2"/>
      <c r="H69" s="2"/>
      <c r="I69" s="2"/>
      <c r="J69" s="2"/>
      <c r="K69" s="2"/>
      <c r="L69" s="2"/>
      <c r="M69" s="2"/>
      <c r="N69" s="2"/>
      <c r="O69" s="2"/>
      <c r="P69" s="2"/>
      <c r="Q69" s="2"/>
      <c r="R69" s="2"/>
      <c r="S69" s="2"/>
      <c r="T69" s="2"/>
      <c r="U69" s="2"/>
      <c r="V69" s="2"/>
      <c r="W69" s="2"/>
      <c r="X69" s="2"/>
      <c r="Y69" s="2"/>
      <c r="Z69" s="2"/>
    </row>
    <row r="70" spans="1:26" ht="31.5" x14ac:dyDescent="0.25">
      <c r="A70" s="4" t="s">
        <v>0</v>
      </c>
      <c r="B70" s="5" t="s">
        <v>1</v>
      </c>
      <c r="C70" s="6" t="s">
        <v>2</v>
      </c>
      <c r="D70" s="6" t="s">
        <v>3</v>
      </c>
      <c r="E70" s="6" t="s">
        <v>4</v>
      </c>
      <c r="F70" s="6" t="s">
        <v>5</v>
      </c>
      <c r="G70" s="6" t="s">
        <v>6</v>
      </c>
      <c r="H70" s="6" t="s">
        <v>7</v>
      </c>
      <c r="I70" s="6" t="s">
        <v>8</v>
      </c>
      <c r="J70" s="2"/>
      <c r="K70" s="2"/>
      <c r="L70" s="2"/>
      <c r="M70" s="2"/>
      <c r="N70" s="2"/>
      <c r="O70" s="2"/>
      <c r="P70" s="2"/>
      <c r="Q70" s="2"/>
      <c r="R70" s="5" t="s">
        <v>1</v>
      </c>
      <c r="S70" s="6" t="s">
        <v>2</v>
      </c>
      <c r="T70" s="6" t="s">
        <v>3</v>
      </c>
      <c r="U70" s="6" t="s">
        <v>4</v>
      </c>
      <c r="V70" s="6" t="s">
        <v>5</v>
      </c>
      <c r="W70" s="6" t="s">
        <v>6</v>
      </c>
      <c r="X70" s="6" t="s">
        <v>7</v>
      </c>
      <c r="Y70" s="6" t="s">
        <v>8</v>
      </c>
      <c r="Z70" s="2"/>
    </row>
    <row r="71" spans="1:26" x14ac:dyDescent="0.25">
      <c r="A71" s="8">
        <v>0</v>
      </c>
      <c r="B71" s="22">
        <f t="shared" ref="B71:I80" si="11">B5/B$46</f>
        <v>8.8408182459440397E-3</v>
      </c>
      <c r="C71" s="23">
        <f t="shared" si="11"/>
        <v>2.6041666666666668E-2</v>
      </c>
      <c r="D71" s="24">
        <f t="shared" si="11"/>
        <v>9.2944462249896984E-3</v>
      </c>
      <c r="E71" s="23">
        <f t="shared" si="11"/>
        <v>4.2212518195050945E-2</v>
      </c>
      <c r="F71" s="23">
        <f t="shared" si="11"/>
        <v>4.7505938242280284E-2</v>
      </c>
      <c r="G71" s="24">
        <f t="shared" si="11"/>
        <v>4.2589149907047492E-2</v>
      </c>
      <c r="H71" s="23">
        <f t="shared" si="11"/>
        <v>1.0899182561307902E-2</v>
      </c>
      <c r="I71" s="23">
        <f t="shared" si="11"/>
        <v>1.6051093163923901E-2</v>
      </c>
      <c r="J71" s="2"/>
      <c r="K71" s="45"/>
      <c r="L71" s="2"/>
      <c r="M71" s="2"/>
      <c r="N71" s="2"/>
      <c r="O71" s="2"/>
      <c r="P71" s="2"/>
      <c r="Q71" s="2"/>
      <c r="R71" s="22">
        <f t="shared" ref="R71:Y80" si="12">R5/R$46</f>
        <v>1.4293618590925858E-3</v>
      </c>
      <c r="S71" s="23">
        <f t="shared" si="12"/>
        <v>4.9773755656108594E-2</v>
      </c>
      <c r="T71" s="24">
        <f t="shared" si="12"/>
        <v>2.3949389968368731E-3</v>
      </c>
      <c r="U71" s="23">
        <f t="shared" si="12"/>
        <v>2.352941176470588E-3</v>
      </c>
      <c r="V71" s="23">
        <f t="shared" si="12"/>
        <v>0.2558139534883721</v>
      </c>
      <c r="W71" s="24">
        <f t="shared" si="12"/>
        <v>7.7315347919065637E-3</v>
      </c>
      <c r="X71" s="23">
        <f t="shared" si="12"/>
        <v>5.4555373704309879E-3</v>
      </c>
      <c r="Y71" s="23">
        <f t="shared" si="12"/>
        <v>3.6615405099527328E-3</v>
      </c>
      <c r="Z71" s="2"/>
    </row>
    <row r="72" spans="1:26" x14ac:dyDescent="0.25">
      <c r="A72" s="8">
        <v>1</v>
      </c>
      <c r="B72" s="25">
        <f t="shared" si="11"/>
        <v>1.0345638372913238E-3</v>
      </c>
      <c r="C72" s="23">
        <f t="shared" si="11"/>
        <v>2.9513888888888888E-2</v>
      </c>
      <c r="D72" s="24">
        <f t="shared" si="11"/>
        <v>1.7856325259832425E-3</v>
      </c>
      <c r="E72" s="23">
        <f t="shared" si="11"/>
        <v>2.1106259097525473E-2</v>
      </c>
      <c r="F72" s="23">
        <f t="shared" si="11"/>
        <v>2.1377672209026127E-2</v>
      </c>
      <c r="G72" s="24">
        <f t="shared" si="11"/>
        <v>2.1125570390400542E-2</v>
      </c>
      <c r="H72" s="23">
        <f t="shared" si="11"/>
        <v>5.4495912806539512E-4</v>
      </c>
      <c r="I72" s="23">
        <f t="shared" si="11"/>
        <v>5.5756428885209344E-3</v>
      </c>
      <c r="J72" s="2"/>
      <c r="K72" s="46"/>
      <c r="L72" s="46"/>
      <c r="M72" s="2"/>
      <c r="N72" s="45"/>
      <c r="O72" s="2"/>
      <c r="P72" s="2"/>
      <c r="Q72" s="2"/>
      <c r="R72" s="25">
        <f t="shared" si="12"/>
        <v>5.5330136481003317E-4</v>
      </c>
      <c r="S72" s="23">
        <f t="shared" si="12"/>
        <v>3.8461538461538464E-2</v>
      </c>
      <c r="T72" s="24">
        <f t="shared" si="12"/>
        <v>1.3104383190239493E-3</v>
      </c>
      <c r="U72" s="23">
        <f t="shared" si="12"/>
        <v>7.7647058823529416E-2</v>
      </c>
      <c r="V72" s="23">
        <f t="shared" si="12"/>
        <v>7.7519379844961239E-2</v>
      </c>
      <c r="W72" s="24">
        <f t="shared" si="12"/>
        <v>7.7644349399572293E-2</v>
      </c>
      <c r="X72" s="23">
        <f t="shared" si="12"/>
        <v>1.6366612111292963E-3</v>
      </c>
      <c r="Y72" s="23">
        <f t="shared" si="12"/>
        <v>1.6776512881965248E-2</v>
      </c>
      <c r="Z72" s="2"/>
    </row>
    <row r="73" spans="1:26" x14ac:dyDescent="0.25">
      <c r="A73" s="8">
        <v>2</v>
      </c>
      <c r="B73" s="25">
        <f t="shared" si="11"/>
        <v>1.3167176110980485E-3</v>
      </c>
      <c r="C73" s="23">
        <f t="shared" si="11"/>
        <v>1.7361111111111112E-2</v>
      </c>
      <c r="D73" s="24">
        <f t="shared" si="11"/>
        <v>1.7398470765990568E-3</v>
      </c>
      <c r="E73" s="23">
        <f t="shared" si="11"/>
        <v>9.4796215429403197E-2</v>
      </c>
      <c r="F73" s="23">
        <f t="shared" si="11"/>
        <v>2.6128266033254157E-2</v>
      </c>
      <c r="G73" s="24">
        <f t="shared" si="11"/>
        <v>8.9910427581544702E-2</v>
      </c>
      <c r="H73" s="23">
        <f t="shared" si="11"/>
        <v>6.5395095367847414E-3</v>
      </c>
      <c r="I73" s="23">
        <f t="shared" si="11"/>
        <v>1.9666813097692023E-2</v>
      </c>
      <c r="R73" s="25">
        <f t="shared" si="12"/>
        <v>7.377351530800443E-4</v>
      </c>
      <c r="S73" s="23">
        <f t="shared" si="12"/>
        <v>1.3574660633484163E-2</v>
      </c>
      <c r="T73" s="24">
        <f t="shared" si="12"/>
        <v>9.9412562132851338E-4</v>
      </c>
      <c r="U73" s="23">
        <f t="shared" si="12"/>
        <v>3.0252100840336135E-2</v>
      </c>
      <c r="V73" s="23">
        <f t="shared" si="12"/>
        <v>1.5503875968992248E-2</v>
      </c>
      <c r="W73" s="24">
        <f t="shared" si="12"/>
        <v>2.9939134726106268E-2</v>
      </c>
      <c r="X73" s="23">
        <f t="shared" si="12"/>
        <v>2.7277686852154939E-3</v>
      </c>
      <c r="Y73" s="23">
        <f t="shared" si="12"/>
        <v>6.9569269689101921E-3</v>
      </c>
      <c r="Z73" s="2"/>
    </row>
    <row r="74" spans="1:26" x14ac:dyDescent="0.25">
      <c r="A74" s="8">
        <v>3</v>
      </c>
      <c r="B74" s="25">
        <f t="shared" si="11"/>
        <v>1.2743945450270397E-2</v>
      </c>
      <c r="C74" s="23">
        <f t="shared" si="11"/>
        <v>0.28472222222222221</v>
      </c>
      <c r="D74" s="24">
        <f t="shared" si="11"/>
        <v>1.9916670482120782E-2</v>
      </c>
      <c r="E74" s="23">
        <f t="shared" si="11"/>
        <v>9.3340611353711786E-2</v>
      </c>
      <c r="F74" s="23">
        <f t="shared" si="11"/>
        <v>0.53444180522565321</v>
      </c>
      <c r="G74" s="24">
        <f t="shared" si="11"/>
        <v>0.12472536758492479</v>
      </c>
      <c r="H74" s="23">
        <f t="shared" si="11"/>
        <v>1.6348773841961854E-3</v>
      </c>
      <c r="I74" s="23">
        <f t="shared" si="11"/>
        <v>3.9739127496367384E-2</v>
      </c>
      <c r="R74" s="25">
        <f t="shared" si="12"/>
        <v>8.2534120250829946E-3</v>
      </c>
      <c r="S74" s="23">
        <f t="shared" si="12"/>
        <v>0.25565610859728505</v>
      </c>
      <c r="T74" s="24">
        <f t="shared" si="12"/>
        <v>1.3194758246723904E-2</v>
      </c>
      <c r="U74" s="23">
        <f t="shared" si="12"/>
        <v>0.11781512605042017</v>
      </c>
      <c r="V74" s="23">
        <f t="shared" si="12"/>
        <v>0.38759689922480622</v>
      </c>
      <c r="W74" s="24">
        <f t="shared" si="12"/>
        <v>0.12354005593025169</v>
      </c>
      <c r="X74" s="23">
        <f t="shared" si="12"/>
        <v>6.5466448445171853E-3</v>
      </c>
      <c r="Y74" s="23">
        <f t="shared" si="12"/>
        <v>3.5117502163637571E-2</v>
      </c>
      <c r="Z74" s="2"/>
    </row>
    <row r="75" spans="1:26" x14ac:dyDescent="0.25">
      <c r="A75" s="8">
        <v>4</v>
      </c>
      <c r="B75" s="25">
        <f t="shared" si="11"/>
        <v>6.3954855396190927E-3</v>
      </c>
      <c r="C75" s="23">
        <f t="shared" si="11"/>
        <v>9.2013888888888895E-2</v>
      </c>
      <c r="D75" s="24">
        <f t="shared" si="11"/>
        <v>8.6534499336110987E-3</v>
      </c>
      <c r="E75" s="23">
        <f t="shared" si="11"/>
        <v>1.2736535662299854E-2</v>
      </c>
      <c r="F75" s="23">
        <f t="shared" si="11"/>
        <v>1.4251781472684086E-2</v>
      </c>
      <c r="G75" s="24">
        <f t="shared" si="11"/>
        <v>1.2844346797363529E-2</v>
      </c>
      <c r="H75" s="23">
        <f t="shared" si="11"/>
        <v>1.0899182561307902E-3</v>
      </c>
      <c r="I75" s="23">
        <f t="shared" si="11"/>
        <v>9.0224039468793302E-3</v>
      </c>
      <c r="R75" s="25">
        <f t="shared" si="12"/>
        <v>3.1814828476576908E-3</v>
      </c>
      <c r="S75" s="23">
        <f t="shared" si="12"/>
        <v>7.9185520361990946E-2</v>
      </c>
      <c r="T75" s="24">
        <f t="shared" si="12"/>
        <v>4.6995029371893361E-3</v>
      </c>
      <c r="U75" s="23">
        <f t="shared" si="12"/>
        <v>1.2436974789915966E-2</v>
      </c>
      <c r="V75" s="23">
        <f t="shared" si="12"/>
        <v>0</v>
      </c>
      <c r="W75" s="24">
        <f t="shared" si="12"/>
        <v>1.2173054778746504E-2</v>
      </c>
      <c r="X75" s="23">
        <f t="shared" si="12"/>
        <v>3.8188761593016913E-3</v>
      </c>
      <c r="Y75" s="23">
        <f t="shared" si="12"/>
        <v>6.1580454031023232E-3</v>
      </c>
      <c r="Z75" s="2"/>
    </row>
    <row r="76" spans="1:26" x14ac:dyDescent="0.25">
      <c r="A76" s="8">
        <v>5</v>
      </c>
      <c r="B76" s="25">
        <f t="shared" si="11"/>
        <v>3.3388196567129087E-3</v>
      </c>
      <c r="C76" s="23">
        <f t="shared" si="11"/>
        <v>4.1666666666666664E-2</v>
      </c>
      <c r="D76" s="24">
        <f t="shared" si="11"/>
        <v>4.3496176914976422E-3</v>
      </c>
      <c r="E76" s="23">
        <f t="shared" si="11"/>
        <v>1.3464337700145561E-2</v>
      </c>
      <c r="F76" s="23">
        <f t="shared" si="11"/>
        <v>4.7505938242280287E-3</v>
      </c>
      <c r="G76" s="24">
        <f t="shared" si="11"/>
        <v>1.2844346797363529E-2</v>
      </c>
      <c r="H76" s="24">
        <f t="shared" si="11"/>
        <v>0</v>
      </c>
      <c r="I76" s="23">
        <f t="shared" si="11"/>
        <v>5.7783935390126042E-3</v>
      </c>
      <c r="R76" s="25">
        <f t="shared" si="12"/>
        <v>1.0143858354850609E-3</v>
      </c>
      <c r="S76" s="23">
        <f t="shared" si="12"/>
        <v>3.3936651583710405E-2</v>
      </c>
      <c r="T76" s="24">
        <f t="shared" si="12"/>
        <v>1.6719385449615906E-3</v>
      </c>
      <c r="U76" s="23">
        <f t="shared" si="12"/>
        <v>8.0672268907563023E-3</v>
      </c>
      <c r="V76" s="23">
        <f t="shared" si="12"/>
        <v>2.3255813953488372E-2</v>
      </c>
      <c r="W76" s="24">
        <f t="shared" si="12"/>
        <v>8.3895377529198886E-3</v>
      </c>
      <c r="X76" s="24">
        <f t="shared" si="12"/>
        <v>5.455537370430987E-4</v>
      </c>
      <c r="Y76" s="23">
        <f t="shared" si="12"/>
        <v>2.9625191398708474E-3</v>
      </c>
      <c r="Z76" s="2"/>
    </row>
    <row r="77" spans="1:26" x14ac:dyDescent="0.25">
      <c r="A77" s="8">
        <v>6</v>
      </c>
      <c r="B77" s="25">
        <f t="shared" si="11"/>
        <v>2.2055019985892311E-2</v>
      </c>
      <c r="C77" s="23">
        <f t="shared" si="11"/>
        <v>5.2083333333333336E-2</v>
      </c>
      <c r="D77" s="24">
        <f t="shared" si="11"/>
        <v>2.2846939242708666E-2</v>
      </c>
      <c r="E77" s="23">
        <f t="shared" si="11"/>
        <v>0.11935953420669577</v>
      </c>
      <c r="F77" s="23">
        <f t="shared" si="11"/>
        <v>0.24228028503562946</v>
      </c>
      <c r="G77" s="24">
        <f t="shared" si="11"/>
        <v>0.12810545884738889</v>
      </c>
      <c r="H77" s="23">
        <f t="shared" si="11"/>
        <v>3.2697547683923707E-3</v>
      </c>
      <c r="I77" s="23">
        <f t="shared" si="11"/>
        <v>4.2679011928496602E-2</v>
      </c>
      <c r="R77" s="25">
        <f t="shared" si="12"/>
        <v>1.318701586130579E-2</v>
      </c>
      <c r="S77" s="23">
        <f t="shared" si="12"/>
        <v>4.2986425339366516E-2</v>
      </c>
      <c r="T77" s="24">
        <f t="shared" si="12"/>
        <v>1.3782196113872571E-2</v>
      </c>
      <c r="U77" s="23">
        <f t="shared" si="12"/>
        <v>0.19613445378151262</v>
      </c>
      <c r="V77" s="23">
        <f t="shared" si="12"/>
        <v>0.16279069767441862</v>
      </c>
      <c r="W77" s="24">
        <f t="shared" si="12"/>
        <v>0.19542687942095741</v>
      </c>
      <c r="X77" s="23">
        <f t="shared" si="12"/>
        <v>1.6366612111292963E-3</v>
      </c>
      <c r="Y77" s="23">
        <f t="shared" si="12"/>
        <v>4.9796950935357166E-2</v>
      </c>
      <c r="Z77" s="2"/>
    </row>
    <row r="78" spans="1:26" x14ac:dyDescent="0.25">
      <c r="A78" s="8">
        <v>7</v>
      </c>
      <c r="B78" s="25">
        <f t="shared" si="11"/>
        <v>5.6430754761344929E-3</v>
      </c>
      <c r="C78" s="23">
        <f t="shared" si="11"/>
        <v>2.7777777777777776E-2</v>
      </c>
      <c r="D78" s="24">
        <f t="shared" si="11"/>
        <v>6.2268211162492563E-3</v>
      </c>
      <c r="E78" s="23">
        <f t="shared" si="11"/>
        <v>1.9286754002911209E-2</v>
      </c>
      <c r="F78" s="23">
        <f t="shared" si="11"/>
        <v>1.66270783847981E-2</v>
      </c>
      <c r="G78" s="24">
        <f t="shared" si="11"/>
        <v>1.9097515632922089E-2</v>
      </c>
      <c r="H78" s="23">
        <f t="shared" si="11"/>
        <v>2.1798365122615805E-3</v>
      </c>
      <c r="I78" s="23">
        <f t="shared" si="11"/>
        <v>8.549319095732099E-3</v>
      </c>
      <c r="R78" s="25">
        <f t="shared" si="12"/>
        <v>3.8731095536702325E-3</v>
      </c>
      <c r="S78" s="23">
        <f t="shared" si="12"/>
        <v>3.1674208144796379E-2</v>
      </c>
      <c r="T78" s="24">
        <f t="shared" si="12"/>
        <v>4.4283777677361046E-3</v>
      </c>
      <c r="U78" s="23">
        <f t="shared" si="12"/>
        <v>1.0084033613445379E-2</v>
      </c>
      <c r="V78" s="23">
        <f t="shared" si="12"/>
        <v>0</v>
      </c>
      <c r="W78" s="24">
        <f t="shared" si="12"/>
        <v>9.870044415199869E-3</v>
      </c>
      <c r="X78" s="23">
        <f t="shared" si="12"/>
        <v>5.455537370430987E-4</v>
      </c>
      <c r="Y78" s="23">
        <f t="shared" si="12"/>
        <v>5.2925903734771318E-3</v>
      </c>
      <c r="Z78" s="2"/>
    </row>
    <row r="79" spans="1:26" x14ac:dyDescent="0.25">
      <c r="A79" s="8">
        <v>8</v>
      </c>
      <c r="B79" s="25">
        <f t="shared" si="11"/>
        <v>5.6901011051022805E-3</v>
      </c>
      <c r="C79" s="23">
        <f t="shared" si="11"/>
        <v>1.5625E-2</v>
      </c>
      <c r="D79" s="24">
        <f t="shared" si="11"/>
        <v>5.9521084199441413E-3</v>
      </c>
      <c r="E79" s="23">
        <f t="shared" si="11"/>
        <v>1.4919941775836972E-2</v>
      </c>
      <c r="F79" s="23">
        <f t="shared" si="11"/>
        <v>9.5011876484560574E-3</v>
      </c>
      <c r="G79" s="24">
        <f t="shared" si="11"/>
        <v>1.4534392428595572E-2</v>
      </c>
      <c r="H79" s="23">
        <f t="shared" si="11"/>
        <v>2.1798365122615805E-3</v>
      </c>
      <c r="I79" s="23">
        <f t="shared" si="11"/>
        <v>7.4341905180279116E-3</v>
      </c>
      <c r="R79" s="25">
        <f t="shared" si="12"/>
        <v>2.99704905938768E-3</v>
      </c>
      <c r="S79" s="23">
        <f t="shared" si="12"/>
        <v>1.1312217194570135E-2</v>
      </c>
      <c r="T79" s="24">
        <f t="shared" si="12"/>
        <v>3.1631269769543608E-3</v>
      </c>
      <c r="U79" s="23">
        <f t="shared" si="12"/>
        <v>1.0420168067226891E-2</v>
      </c>
      <c r="V79" s="23">
        <f t="shared" si="12"/>
        <v>0</v>
      </c>
      <c r="W79" s="24">
        <f t="shared" si="12"/>
        <v>1.019904589570653E-2</v>
      </c>
      <c r="X79" s="23">
        <f t="shared" si="12"/>
        <v>1.6366612111292963E-3</v>
      </c>
      <c r="Y79" s="23">
        <f t="shared" si="12"/>
        <v>4.493708807669263E-3</v>
      </c>
      <c r="Z79" s="2"/>
    </row>
    <row r="80" spans="1:26" x14ac:dyDescent="0.25">
      <c r="A80" s="8">
        <v>9</v>
      </c>
      <c r="B80" s="25">
        <f t="shared" si="11"/>
        <v>1.2885022337173759E-2</v>
      </c>
      <c r="C80" s="23">
        <f t="shared" si="11"/>
        <v>1.3888888888888888E-2</v>
      </c>
      <c r="D80" s="24">
        <f t="shared" si="11"/>
        <v>1.291149672634037E-2</v>
      </c>
      <c r="E80" s="23">
        <f t="shared" si="11"/>
        <v>0.17066957787481804</v>
      </c>
      <c r="F80" s="23">
        <f t="shared" si="11"/>
        <v>3.3254156769596199E-2</v>
      </c>
      <c r="G80" s="24">
        <f t="shared" si="11"/>
        <v>0.16089234409329051</v>
      </c>
      <c r="H80" s="23">
        <f t="shared" si="11"/>
        <v>1.0899182561307902E-3</v>
      </c>
      <c r="I80" s="23">
        <f t="shared" si="11"/>
        <v>4.1766634001284088E-2</v>
      </c>
      <c r="R80" s="25">
        <f t="shared" si="12"/>
        <v>1.0558834378458134E-2</v>
      </c>
      <c r="S80" s="23">
        <f t="shared" si="12"/>
        <v>1.3574660633484163E-2</v>
      </c>
      <c r="T80" s="24">
        <f t="shared" si="12"/>
        <v>1.0619069136918211E-2</v>
      </c>
      <c r="U80" s="23">
        <f t="shared" si="12"/>
        <v>0.15731092436974789</v>
      </c>
      <c r="V80" s="23">
        <f t="shared" si="12"/>
        <v>5.4263565891472867E-2</v>
      </c>
      <c r="W80" s="24">
        <f t="shared" si="12"/>
        <v>0.15512419805889127</v>
      </c>
      <c r="X80" s="23">
        <f t="shared" si="12"/>
        <v>1.6366612111292963E-3</v>
      </c>
      <c r="Y80" s="23">
        <f t="shared" si="12"/>
        <v>3.9311630384128889E-2</v>
      </c>
      <c r="Z80" s="2"/>
    </row>
    <row r="81" spans="1:26" x14ac:dyDescent="0.25">
      <c r="A81" s="8">
        <v>10</v>
      </c>
      <c r="B81" s="25">
        <f t="shared" ref="B81:I90" si="13">B15/B$46</f>
        <v>6.7716905713613917E-3</v>
      </c>
      <c r="C81" s="23">
        <f t="shared" si="13"/>
        <v>6.9444444444444441E-3</v>
      </c>
      <c r="D81" s="24">
        <f t="shared" si="13"/>
        <v>6.7762465088594846E-3</v>
      </c>
      <c r="E81" s="23">
        <f t="shared" si="13"/>
        <v>6.8049490538573509E-2</v>
      </c>
      <c r="F81" s="23">
        <f t="shared" si="13"/>
        <v>0</v>
      </c>
      <c r="G81" s="24">
        <f t="shared" si="13"/>
        <v>6.3207706608078423E-2</v>
      </c>
      <c r="H81" s="23">
        <f t="shared" si="13"/>
        <v>5.4495912806539508E-3</v>
      </c>
      <c r="I81" s="23">
        <f t="shared" si="13"/>
        <v>1.7977224343594771E-2</v>
      </c>
      <c r="R81" s="25">
        <f t="shared" ref="R81:Y90" si="14">R15/R$46</f>
        <v>5.3024714127628183E-3</v>
      </c>
      <c r="S81" s="23">
        <f t="shared" si="14"/>
        <v>0.11990950226244344</v>
      </c>
      <c r="T81" s="24">
        <f t="shared" si="14"/>
        <v>7.5915047446904653E-3</v>
      </c>
      <c r="U81" s="23">
        <f t="shared" si="14"/>
        <v>4.9579831932773107E-2</v>
      </c>
      <c r="V81" s="23">
        <f t="shared" si="14"/>
        <v>7.7519379844961239E-3</v>
      </c>
      <c r="W81" s="24">
        <f t="shared" si="14"/>
        <v>4.8692219114986016E-2</v>
      </c>
      <c r="X81" s="23">
        <f t="shared" si="14"/>
        <v>3.8188761593016913E-3</v>
      </c>
      <c r="Y81" s="23">
        <f t="shared" si="14"/>
        <v>1.5678050728979428E-2</v>
      </c>
      <c r="Z81" s="2"/>
    </row>
    <row r="82" spans="1:26" x14ac:dyDescent="0.25">
      <c r="A82" s="8">
        <v>11</v>
      </c>
      <c r="B82" s="25">
        <f t="shared" si="13"/>
        <v>8.3705619562661655E-3</v>
      </c>
      <c r="C82" s="23">
        <f t="shared" si="13"/>
        <v>8.6805555555555559E-3</v>
      </c>
      <c r="D82" s="24">
        <f t="shared" si="13"/>
        <v>8.3787372373059846E-3</v>
      </c>
      <c r="E82" s="23">
        <f t="shared" si="13"/>
        <v>3.384279475982533E-2</v>
      </c>
      <c r="F82" s="23">
        <f t="shared" si="13"/>
        <v>1.1876484560570071E-2</v>
      </c>
      <c r="G82" s="24">
        <f t="shared" si="13"/>
        <v>3.2279871556532024E-2</v>
      </c>
      <c r="H82" s="23">
        <f t="shared" si="13"/>
        <v>1.0354223433242507E-2</v>
      </c>
      <c r="I82" s="23">
        <f t="shared" si="13"/>
        <v>1.3280167607204407E-2</v>
      </c>
      <c r="R82" s="25">
        <f t="shared" si="14"/>
        <v>4.1958686831427517E-3</v>
      </c>
      <c r="S82" s="23">
        <f t="shared" si="14"/>
        <v>9.0497737556561094E-3</v>
      </c>
      <c r="T82" s="24">
        <f t="shared" si="14"/>
        <v>4.2928151830094897E-3</v>
      </c>
      <c r="U82" s="23">
        <f t="shared" si="14"/>
        <v>3.0924369747899159E-2</v>
      </c>
      <c r="V82" s="23">
        <f t="shared" si="14"/>
        <v>7.7519379844961239E-3</v>
      </c>
      <c r="W82" s="24">
        <f t="shared" si="14"/>
        <v>3.0432636946866262E-2</v>
      </c>
      <c r="X82" s="23">
        <f t="shared" si="14"/>
        <v>4.9099836333878887E-3</v>
      </c>
      <c r="Y82" s="23">
        <f t="shared" si="14"/>
        <v>9.6198655216030889E-3</v>
      </c>
      <c r="Z82" s="2"/>
    </row>
    <row r="83" spans="1:26" x14ac:dyDescent="0.25">
      <c r="A83" s="8">
        <v>12</v>
      </c>
      <c r="B83" s="25">
        <f t="shared" si="13"/>
        <v>0.1067481777568775</v>
      </c>
      <c r="C83" s="23">
        <f t="shared" si="13"/>
        <v>0.13541666666666666</v>
      </c>
      <c r="D83" s="24">
        <f t="shared" si="13"/>
        <v>0.10750423515406804</v>
      </c>
      <c r="E83" s="23">
        <f t="shared" si="13"/>
        <v>0.1168122270742358</v>
      </c>
      <c r="F83" s="23">
        <f t="shared" si="13"/>
        <v>1.1876484560570071E-2</v>
      </c>
      <c r="G83" s="24">
        <f t="shared" si="13"/>
        <v>0.1093459523407132</v>
      </c>
      <c r="H83" s="23">
        <f t="shared" si="13"/>
        <v>6.4850136239782016E-2</v>
      </c>
      <c r="I83" s="23">
        <f t="shared" si="13"/>
        <v>0.10522758760517691</v>
      </c>
      <c r="R83" s="25">
        <f t="shared" si="14"/>
        <v>0.10448174105496127</v>
      </c>
      <c r="S83" s="23">
        <f t="shared" si="14"/>
        <v>8.1447963800904979E-2</v>
      </c>
      <c r="T83" s="24">
        <f t="shared" si="14"/>
        <v>0.10402169001355625</v>
      </c>
      <c r="U83" s="23">
        <f t="shared" si="14"/>
        <v>0.10554621848739495</v>
      </c>
      <c r="V83" s="23">
        <f t="shared" si="14"/>
        <v>7.7519379844961239E-3</v>
      </c>
      <c r="W83" s="24">
        <f t="shared" si="14"/>
        <v>0.10347096561934528</v>
      </c>
      <c r="X83" s="23">
        <f t="shared" si="14"/>
        <v>4.8554282596835786E-2</v>
      </c>
      <c r="Y83" s="23">
        <f t="shared" si="14"/>
        <v>0.10052593036415684</v>
      </c>
      <c r="Z83" s="2"/>
    </row>
    <row r="84" spans="1:26" x14ac:dyDescent="0.25">
      <c r="A84" s="8">
        <v>13</v>
      </c>
      <c r="B84" s="25">
        <f t="shared" si="13"/>
        <v>9.6355513754996472E-2</v>
      </c>
      <c r="C84" s="23">
        <f t="shared" si="13"/>
        <v>3.125E-2</v>
      </c>
      <c r="D84" s="24">
        <f t="shared" si="13"/>
        <v>9.4638523877111858E-2</v>
      </c>
      <c r="E84" s="23">
        <f t="shared" si="13"/>
        <v>5.2037845705967978E-2</v>
      </c>
      <c r="F84" s="23">
        <f t="shared" si="13"/>
        <v>4.7505938242280287E-3</v>
      </c>
      <c r="G84" s="24">
        <f t="shared" si="13"/>
        <v>4.8673314179482847E-2</v>
      </c>
      <c r="H84" s="23">
        <f t="shared" si="13"/>
        <v>4.5231607629427795E-2</v>
      </c>
      <c r="I84" s="23">
        <f t="shared" si="13"/>
        <v>8.2384347649782044E-2</v>
      </c>
      <c r="J84" s="2"/>
      <c r="K84" s="45"/>
      <c r="L84" s="46"/>
      <c r="M84" s="2"/>
      <c r="N84" s="45"/>
      <c r="O84" s="2"/>
      <c r="P84" s="2"/>
      <c r="Q84" s="2"/>
      <c r="R84" s="25">
        <f t="shared" si="14"/>
        <v>0.10402065658428625</v>
      </c>
      <c r="S84" s="23">
        <f t="shared" si="14"/>
        <v>4.072398190045249E-2</v>
      </c>
      <c r="T84" s="24">
        <f t="shared" si="14"/>
        <v>0.10275643922277451</v>
      </c>
      <c r="U84" s="23">
        <f t="shared" si="14"/>
        <v>4.5882352941176471E-2</v>
      </c>
      <c r="V84" s="23">
        <f t="shared" si="14"/>
        <v>0</v>
      </c>
      <c r="W84" s="24">
        <f t="shared" si="14"/>
        <v>4.4908702089159404E-2</v>
      </c>
      <c r="X84" s="23">
        <f t="shared" si="14"/>
        <v>3.927986906710311E-2</v>
      </c>
      <c r="Y84" s="23">
        <f t="shared" si="14"/>
        <v>8.7177950868783702E-2</v>
      </c>
      <c r="Z84" s="2"/>
    </row>
    <row r="85" spans="1:26" x14ac:dyDescent="0.25">
      <c r="A85" s="8">
        <v>14</v>
      </c>
      <c r="B85" s="25">
        <f t="shared" si="13"/>
        <v>0.16731718786738772</v>
      </c>
      <c r="C85" s="23">
        <f t="shared" si="13"/>
        <v>7.1180555555555552E-2</v>
      </c>
      <c r="D85" s="24">
        <f t="shared" si="13"/>
        <v>0.16478183233368435</v>
      </c>
      <c r="E85" s="23">
        <f t="shared" si="13"/>
        <v>2.8566229985443958E-2</v>
      </c>
      <c r="F85" s="23">
        <f t="shared" si="13"/>
        <v>7.1258907363420431E-3</v>
      </c>
      <c r="G85" s="24">
        <f t="shared" si="13"/>
        <v>2.7040730099712692E-2</v>
      </c>
      <c r="H85" s="23">
        <f t="shared" si="13"/>
        <v>8.1743869209809264E-2</v>
      </c>
      <c r="I85" s="23">
        <f t="shared" si="13"/>
        <v>0.13209204879532321</v>
      </c>
      <c r="J85" s="2"/>
      <c r="K85" s="45"/>
      <c r="L85" s="46"/>
      <c r="M85" s="2"/>
      <c r="N85" s="45"/>
      <c r="O85" s="2"/>
      <c r="P85" s="2"/>
      <c r="Q85" s="2"/>
      <c r="R85" s="25">
        <f t="shared" si="14"/>
        <v>0.13551272593139063</v>
      </c>
      <c r="S85" s="23">
        <f t="shared" si="14"/>
        <v>2.9411764705882353E-2</v>
      </c>
      <c r="T85" s="24">
        <f t="shared" si="14"/>
        <v>0.13339358337098961</v>
      </c>
      <c r="U85" s="23">
        <f t="shared" si="14"/>
        <v>1.8991596638655461E-2</v>
      </c>
      <c r="V85" s="23">
        <f t="shared" si="14"/>
        <v>0</v>
      </c>
      <c r="W85" s="24">
        <f t="shared" si="14"/>
        <v>1.8588583648626419E-2</v>
      </c>
      <c r="X85" s="23">
        <f t="shared" si="14"/>
        <v>6.1647572285870159E-2</v>
      </c>
      <c r="Y85" s="23">
        <f t="shared" si="14"/>
        <v>0.10578523400572531</v>
      </c>
      <c r="Z85" s="2"/>
    </row>
    <row r="86" spans="1:26" x14ac:dyDescent="0.25">
      <c r="A86" s="8">
        <v>15</v>
      </c>
      <c r="B86" s="25">
        <f t="shared" si="13"/>
        <v>0.23320009405125794</v>
      </c>
      <c r="C86" s="23">
        <f t="shared" si="13"/>
        <v>7.8125E-2</v>
      </c>
      <c r="D86" s="24">
        <f t="shared" si="13"/>
        <v>0.22911038871846529</v>
      </c>
      <c r="E86" s="23">
        <f t="shared" si="13"/>
        <v>5.9861717612809319E-2</v>
      </c>
      <c r="F86" s="23">
        <f t="shared" si="13"/>
        <v>1.1876484560570071E-2</v>
      </c>
      <c r="G86" s="24">
        <f t="shared" si="13"/>
        <v>5.6447524083150243E-2</v>
      </c>
      <c r="H86" s="23">
        <f t="shared" si="13"/>
        <v>0.17765667574931879</v>
      </c>
      <c r="I86" s="23">
        <f t="shared" si="13"/>
        <v>0.1913966140641368</v>
      </c>
      <c r="J86" s="2"/>
      <c r="K86" s="45"/>
      <c r="L86" s="46"/>
      <c r="M86" s="2"/>
      <c r="N86" s="45"/>
      <c r="O86" s="2"/>
      <c r="P86" s="2"/>
      <c r="Q86" s="2"/>
      <c r="R86" s="25">
        <f t="shared" si="14"/>
        <v>0.24460531169310218</v>
      </c>
      <c r="S86" s="23">
        <f t="shared" si="14"/>
        <v>7.9185520361990946E-2</v>
      </c>
      <c r="T86" s="24">
        <f t="shared" si="14"/>
        <v>0.24130140081337551</v>
      </c>
      <c r="U86" s="23">
        <f t="shared" si="14"/>
        <v>7.8655462184873945E-2</v>
      </c>
      <c r="V86" s="23">
        <f t="shared" si="14"/>
        <v>0</v>
      </c>
      <c r="W86" s="24">
        <f t="shared" si="14"/>
        <v>7.6986346438558978E-2</v>
      </c>
      <c r="X86" s="23">
        <f t="shared" si="14"/>
        <v>6.7103109656301146E-2</v>
      </c>
      <c r="Y86" s="23">
        <f t="shared" si="14"/>
        <v>0.19742360695026961</v>
      </c>
      <c r="Z86" s="2"/>
    </row>
    <row r="87" spans="1:26" x14ac:dyDescent="0.25">
      <c r="A87" s="8">
        <v>16</v>
      </c>
      <c r="B87" s="25">
        <f t="shared" si="13"/>
        <v>0.15894662591112158</v>
      </c>
      <c r="C87" s="23">
        <f t="shared" si="13"/>
        <v>1.7361111111111112E-2</v>
      </c>
      <c r="D87" s="24">
        <f t="shared" si="13"/>
        <v>0.15521267341238953</v>
      </c>
      <c r="E87" s="23">
        <f t="shared" si="13"/>
        <v>1.1098981077147015E-2</v>
      </c>
      <c r="F87" s="23">
        <f t="shared" si="13"/>
        <v>2.3752969121140144E-3</v>
      </c>
      <c r="G87" s="24">
        <f t="shared" si="13"/>
        <v>1.0478282913638668E-2</v>
      </c>
      <c r="H87" s="23">
        <f t="shared" si="13"/>
        <v>8.610354223433242E-2</v>
      </c>
      <c r="I87" s="23">
        <f t="shared" si="13"/>
        <v>0.12198830804582164</v>
      </c>
      <c r="J87" s="2"/>
      <c r="K87" s="45"/>
      <c r="L87" s="46"/>
      <c r="M87" s="2"/>
      <c r="N87" s="45"/>
      <c r="O87" s="2"/>
      <c r="P87" s="2"/>
      <c r="Q87" s="2"/>
      <c r="R87" s="25">
        <f t="shared" si="14"/>
        <v>0.19356326078937661</v>
      </c>
      <c r="S87" s="23">
        <f t="shared" si="14"/>
        <v>3.8461538461538464E-2</v>
      </c>
      <c r="T87" s="24">
        <f t="shared" si="14"/>
        <v>0.19046543154089471</v>
      </c>
      <c r="U87" s="23">
        <f t="shared" si="14"/>
        <v>1.4789915966386555E-2</v>
      </c>
      <c r="V87" s="23">
        <f t="shared" si="14"/>
        <v>0</v>
      </c>
      <c r="W87" s="24">
        <f t="shared" si="14"/>
        <v>1.4476065142293141E-2</v>
      </c>
      <c r="X87" s="23">
        <f t="shared" si="14"/>
        <v>0.16366612111292964</v>
      </c>
      <c r="Y87" s="23">
        <f t="shared" si="14"/>
        <v>0.15321882697556755</v>
      </c>
      <c r="Z87" s="2"/>
    </row>
    <row r="88" spans="1:26" x14ac:dyDescent="0.25">
      <c r="A88" s="8">
        <v>17</v>
      </c>
      <c r="B88" s="25">
        <f t="shared" si="13"/>
        <v>7.7921467199623798E-2</v>
      </c>
      <c r="C88" s="23">
        <f t="shared" si="13"/>
        <v>8.6805555555555559E-3</v>
      </c>
      <c r="D88" s="24">
        <f t="shared" si="13"/>
        <v>7.6095416876516636E-2</v>
      </c>
      <c r="E88" s="23">
        <f t="shared" si="13"/>
        <v>8.0058224163027658E-3</v>
      </c>
      <c r="F88" s="23">
        <f t="shared" si="13"/>
        <v>0</v>
      </c>
      <c r="G88" s="24">
        <f t="shared" si="13"/>
        <v>7.43620077742099E-3</v>
      </c>
      <c r="H88" s="23">
        <f t="shared" si="13"/>
        <v>1.7438692098092644E-2</v>
      </c>
      <c r="I88" s="23">
        <f t="shared" si="13"/>
        <v>5.8730105092420506E-2</v>
      </c>
      <c r="J88" s="2"/>
      <c r="K88" s="45"/>
      <c r="L88" s="46"/>
      <c r="M88" s="2"/>
      <c r="N88" s="45"/>
      <c r="O88" s="2"/>
      <c r="P88" s="2"/>
      <c r="Q88" s="2"/>
      <c r="R88" s="25">
        <f t="shared" si="14"/>
        <v>9.3554039099963113E-2</v>
      </c>
      <c r="S88" s="23">
        <f t="shared" si="14"/>
        <v>1.5837104072398189E-2</v>
      </c>
      <c r="T88" s="24">
        <f t="shared" si="14"/>
        <v>9.2001807501129684E-2</v>
      </c>
      <c r="U88" s="23">
        <f t="shared" si="14"/>
        <v>2.1848739495798318E-3</v>
      </c>
      <c r="V88" s="23">
        <f t="shared" si="14"/>
        <v>0</v>
      </c>
      <c r="W88" s="24">
        <f t="shared" si="14"/>
        <v>2.1385096232933048E-3</v>
      </c>
      <c r="X88" s="23">
        <f t="shared" si="14"/>
        <v>2.7277686852154936E-2</v>
      </c>
      <c r="Y88" s="23">
        <f t="shared" si="14"/>
        <v>6.986885027627987E-2</v>
      </c>
      <c r="Z88" s="2"/>
    </row>
    <row r="89" spans="1:26" x14ac:dyDescent="0.25">
      <c r="A89" s="8">
        <v>18</v>
      </c>
      <c r="B89" s="25">
        <f t="shared" si="13"/>
        <v>5.1775217493533976E-2</v>
      </c>
      <c r="C89" s="23">
        <f t="shared" si="13"/>
        <v>4.1666666666666664E-2</v>
      </c>
      <c r="D89" s="24">
        <f t="shared" si="13"/>
        <v>5.1508630557208918E-2</v>
      </c>
      <c r="E89" s="23">
        <f t="shared" si="13"/>
        <v>6.368267831149927E-3</v>
      </c>
      <c r="F89" s="23">
        <f t="shared" si="13"/>
        <v>0</v>
      </c>
      <c r="G89" s="24">
        <f t="shared" si="13"/>
        <v>5.9151597093121512E-3</v>
      </c>
      <c r="H89" s="23">
        <f t="shared" si="13"/>
        <v>0.1226158038147139</v>
      </c>
      <c r="I89" s="23">
        <f t="shared" si="13"/>
        <v>4.68016084884939E-2</v>
      </c>
      <c r="J89" s="2"/>
      <c r="K89" s="45"/>
      <c r="L89" s="46"/>
      <c r="M89" s="2"/>
      <c r="N89" s="45"/>
      <c r="O89" s="2"/>
      <c r="P89" s="2"/>
      <c r="Q89" s="2"/>
      <c r="R89" s="25">
        <f t="shared" si="14"/>
        <v>5.5284028033935818E-2</v>
      </c>
      <c r="S89" s="23">
        <f t="shared" si="14"/>
        <v>1.3574660633484163E-2</v>
      </c>
      <c r="T89" s="24">
        <f t="shared" si="14"/>
        <v>5.4450971531857205E-2</v>
      </c>
      <c r="U89" s="23">
        <f t="shared" si="14"/>
        <v>2.0168067226890756E-3</v>
      </c>
      <c r="V89" s="23">
        <f t="shared" si="14"/>
        <v>0</v>
      </c>
      <c r="W89" s="24">
        <f t="shared" si="14"/>
        <v>1.9740088830399738E-3</v>
      </c>
      <c r="X89" s="23">
        <f t="shared" si="14"/>
        <v>8.6743044189852694E-2</v>
      </c>
      <c r="Y89" s="23">
        <f t="shared" si="14"/>
        <v>4.5802543106317824E-2</v>
      </c>
      <c r="Z89" s="2"/>
    </row>
    <row r="90" spans="1:26" x14ac:dyDescent="0.25">
      <c r="A90" s="8">
        <v>19</v>
      </c>
      <c r="B90" s="25">
        <f t="shared" si="13"/>
        <v>7.4770750058782039E-3</v>
      </c>
      <c r="C90" s="23">
        <f t="shared" si="13"/>
        <v>0</v>
      </c>
      <c r="D90" s="24">
        <f t="shared" si="13"/>
        <v>7.2798864520855272E-3</v>
      </c>
      <c r="E90" s="23">
        <f t="shared" si="13"/>
        <v>1.2736535662299854E-3</v>
      </c>
      <c r="F90" s="23">
        <f t="shared" si="13"/>
        <v>0</v>
      </c>
      <c r="G90" s="24">
        <f t="shared" si="13"/>
        <v>1.1830319418624302E-3</v>
      </c>
      <c r="H90" s="23">
        <f t="shared" si="13"/>
        <v>1.5258855585831062E-2</v>
      </c>
      <c r="I90" s="23">
        <f t="shared" si="13"/>
        <v>6.5556043658973407E-3</v>
      </c>
      <c r="J90" s="2"/>
      <c r="K90" s="45"/>
      <c r="M90" s="2"/>
      <c r="N90" s="45"/>
      <c r="O90" s="2"/>
      <c r="P90" s="2"/>
      <c r="Q90" s="2"/>
      <c r="R90" s="25">
        <f t="shared" si="14"/>
        <v>8.9450387310955372E-3</v>
      </c>
      <c r="S90" s="23">
        <f t="shared" si="14"/>
        <v>2.2624434389140274E-3</v>
      </c>
      <c r="T90" s="24">
        <f t="shared" si="14"/>
        <v>8.8115680072300053E-3</v>
      </c>
      <c r="U90" s="23">
        <f t="shared" si="14"/>
        <v>1.6470588235294119E-2</v>
      </c>
      <c r="V90" s="23">
        <f t="shared" si="14"/>
        <v>0</v>
      </c>
      <c r="W90" s="24">
        <f t="shared" si="14"/>
        <v>1.6121072544826451E-2</v>
      </c>
      <c r="X90" s="23">
        <f t="shared" si="14"/>
        <v>3.6006546644844518E-2</v>
      </c>
      <c r="Y90" s="23">
        <f t="shared" si="14"/>
        <v>1.1949936755209374E-2</v>
      </c>
      <c r="Z90" s="2"/>
    </row>
    <row r="91" spans="1:26" x14ac:dyDescent="0.25">
      <c r="A91" s="8">
        <v>20</v>
      </c>
      <c r="B91" s="25">
        <f t="shared" ref="B91:I100" si="15">B25/B$46</f>
        <v>2.9155889960028217E-3</v>
      </c>
      <c r="C91" s="23">
        <f t="shared" si="15"/>
        <v>0</v>
      </c>
      <c r="D91" s="24">
        <f t="shared" si="15"/>
        <v>2.8386978618195136E-3</v>
      </c>
      <c r="E91" s="23">
        <f t="shared" si="15"/>
        <v>1.1644832605531296E-2</v>
      </c>
      <c r="F91" s="23">
        <f t="shared" si="15"/>
        <v>0</v>
      </c>
      <c r="G91" s="24">
        <f t="shared" si="15"/>
        <v>1.0816292039885076E-2</v>
      </c>
      <c r="H91" s="23">
        <f t="shared" si="15"/>
        <v>0.22561307901907357</v>
      </c>
      <c r="I91" s="23">
        <f t="shared" si="15"/>
        <v>1.8247558544250329E-2</v>
      </c>
      <c r="J91" s="2"/>
      <c r="K91" s="45"/>
      <c r="L91" s="46"/>
      <c r="M91" s="2"/>
      <c r="N91" s="45"/>
      <c r="O91" s="2"/>
      <c r="P91" s="2"/>
      <c r="Q91" s="2"/>
      <c r="R91" s="25">
        <f t="shared" ref="R91:Y100" si="16">R25/R$46</f>
        <v>2.5820730357801547E-3</v>
      </c>
      <c r="S91" s="23">
        <f t="shared" si="16"/>
        <v>0</v>
      </c>
      <c r="T91" s="24">
        <f t="shared" si="16"/>
        <v>2.5305015815634884E-3</v>
      </c>
      <c r="U91" s="23">
        <f t="shared" si="16"/>
        <v>0</v>
      </c>
      <c r="V91" s="23">
        <f t="shared" si="16"/>
        <v>0</v>
      </c>
      <c r="W91" s="24">
        <f t="shared" si="16"/>
        <v>0</v>
      </c>
      <c r="X91" s="23">
        <f t="shared" si="16"/>
        <v>2.9459901800327332E-2</v>
      </c>
      <c r="Y91" s="23">
        <f t="shared" si="16"/>
        <v>3.6615405099527328E-3</v>
      </c>
      <c r="Z91" s="2"/>
    </row>
    <row r="92" spans="1:26" x14ac:dyDescent="0.25">
      <c r="A92" s="8">
        <v>21</v>
      </c>
      <c r="B92" s="25">
        <f t="shared" si="15"/>
        <v>1.4107688690336232E-3</v>
      </c>
      <c r="C92" s="23">
        <f t="shared" si="15"/>
        <v>0</v>
      </c>
      <c r="D92" s="24">
        <f t="shared" si="15"/>
        <v>1.3735634815255711E-3</v>
      </c>
      <c r="E92" s="23">
        <f t="shared" si="15"/>
        <v>5.4585152838427945E-4</v>
      </c>
      <c r="F92" s="23">
        <f t="shared" si="15"/>
        <v>0</v>
      </c>
      <c r="G92" s="24">
        <f t="shared" si="15"/>
        <v>5.0701368936961299E-4</v>
      </c>
      <c r="H92" s="23">
        <f t="shared" si="15"/>
        <v>2.9972752043596729E-2</v>
      </c>
      <c r="I92" s="23">
        <f t="shared" si="15"/>
        <v>2.9736762072111646E-3</v>
      </c>
      <c r="J92" s="2"/>
      <c r="K92" s="45"/>
      <c r="L92" s="46"/>
      <c r="M92" s="2"/>
      <c r="N92" s="45"/>
      <c r="O92" s="2"/>
      <c r="P92" s="2"/>
      <c r="Q92" s="2"/>
      <c r="R92" s="25">
        <f t="shared" si="16"/>
        <v>1.5215787532275914E-3</v>
      </c>
      <c r="S92" s="23">
        <f t="shared" si="16"/>
        <v>0</v>
      </c>
      <c r="T92" s="24">
        <f t="shared" si="16"/>
        <v>1.49118843199277E-3</v>
      </c>
      <c r="U92" s="23">
        <f t="shared" si="16"/>
        <v>4.2016806722689074E-3</v>
      </c>
      <c r="V92" s="23">
        <f t="shared" si="16"/>
        <v>0</v>
      </c>
      <c r="W92" s="24">
        <f t="shared" si="16"/>
        <v>4.1125185063332782E-3</v>
      </c>
      <c r="X92" s="23">
        <f t="shared" si="16"/>
        <v>2.2367703218767049E-2</v>
      </c>
      <c r="Y92" s="23">
        <f t="shared" si="16"/>
        <v>3.2953864589574597E-3</v>
      </c>
      <c r="Z92" s="2"/>
    </row>
    <row r="93" spans="1:26" x14ac:dyDescent="0.25">
      <c r="A93" s="8">
        <v>22</v>
      </c>
      <c r="B93" s="25">
        <f t="shared" si="15"/>
        <v>3.7620503174229955E-4</v>
      </c>
      <c r="C93" s="23">
        <f t="shared" si="15"/>
        <v>0</v>
      </c>
      <c r="D93" s="24">
        <f t="shared" si="15"/>
        <v>3.6628359507348562E-4</v>
      </c>
      <c r="E93" s="23">
        <f t="shared" si="15"/>
        <v>0</v>
      </c>
      <c r="F93" s="23">
        <f t="shared" si="15"/>
        <v>0</v>
      </c>
      <c r="G93" s="24">
        <f t="shared" si="15"/>
        <v>0</v>
      </c>
      <c r="H93" s="23">
        <f t="shared" si="15"/>
        <v>8.7193460490463219E-3</v>
      </c>
      <c r="I93" s="23">
        <f t="shared" si="15"/>
        <v>8.1100260196668127E-4</v>
      </c>
      <c r="J93" s="2"/>
      <c r="K93" s="45"/>
      <c r="L93" s="46"/>
      <c r="M93" s="2"/>
      <c r="N93" s="45"/>
      <c r="O93" s="2"/>
      <c r="P93" s="2"/>
      <c r="Q93" s="2"/>
      <c r="R93" s="25">
        <f t="shared" si="16"/>
        <v>5.0719291774253047E-4</v>
      </c>
      <c r="S93" s="23">
        <f t="shared" si="16"/>
        <v>0</v>
      </c>
      <c r="T93" s="24">
        <f t="shared" si="16"/>
        <v>4.9706281066425669E-4</v>
      </c>
      <c r="U93" s="23">
        <f t="shared" si="16"/>
        <v>0</v>
      </c>
      <c r="V93" s="23">
        <f t="shared" si="16"/>
        <v>0</v>
      </c>
      <c r="W93" s="24">
        <f t="shared" si="16"/>
        <v>0</v>
      </c>
      <c r="X93" s="23">
        <f t="shared" si="16"/>
        <v>2.3458810692853247E-2</v>
      </c>
      <c r="Y93" s="23">
        <f t="shared" si="16"/>
        <v>1.7974835230677051E-3</v>
      </c>
      <c r="Z93" s="2"/>
    </row>
    <row r="94" spans="1:26" x14ac:dyDescent="0.25">
      <c r="A94" s="8">
        <v>23</v>
      </c>
      <c r="B94" s="25">
        <f t="shared" si="15"/>
        <v>2.3512814483893723E-4</v>
      </c>
      <c r="C94" s="23">
        <f t="shared" si="15"/>
        <v>0</v>
      </c>
      <c r="D94" s="24">
        <f t="shared" si="15"/>
        <v>2.2892724692092853E-4</v>
      </c>
      <c r="E94" s="23">
        <f t="shared" si="15"/>
        <v>0</v>
      </c>
      <c r="F94" s="23">
        <f t="shared" si="15"/>
        <v>0</v>
      </c>
      <c r="G94" s="24">
        <f t="shared" si="15"/>
        <v>0</v>
      </c>
      <c r="H94" s="23">
        <f t="shared" si="15"/>
        <v>4.359673024523161E-3</v>
      </c>
      <c r="I94" s="23">
        <f t="shared" si="15"/>
        <v>4.3929307606528569E-4</v>
      </c>
      <c r="J94" s="2"/>
      <c r="K94" s="45"/>
      <c r="L94" s="46"/>
      <c r="M94" s="2"/>
      <c r="N94" s="45"/>
      <c r="O94" s="2"/>
      <c r="P94" s="2"/>
      <c r="Q94" s="2"/>
      <c r="R94" s="25">
        <f t="shared" si="16"/>
        <v>4.6108447067502769E-5</v>
      </c>
      <c r="S94" s="23">
        <f t="shared" si="16"/>
        <v>0</v>
      </c>
      <c r="T94" s="24">
        <f t="shared" si="16"/>
        <v>4.5187528242205152E-5</v>
      </c>
      <c r="U94" s="23">
        <f t="shared" si="16"/>
        <v>0</v>
      </c>
      <c r="V94" s="23">
        <f t="shared" si="16"/>
        <v>0</v>
      </c>
      <c r="W94" s="24">
        <f t="shared" si="16"/>
        <v>0</v>
      </c>
      <c r="X94" s="23">
        <f t="shared" si="16"/>
        <v>1.9639934533551555E-2</v>
      </c>
      <c r="Y94" s="23">
        <f t="shared" si="16"/>
        <v>1.2316090806204648E-3</v>
      </c>
      <c r="Z94" s="2"/>
    </row>
    <row r="95" spans="1:26" x14ac:dyDescent="0.25">
      <c r="A95" s="16" t="s">
        <v>9</v>
      </c>
      <c r="B95" s="26">
        <f>B45/B$46</f>
        <v>2.3512814483893723E-4</v>
      </c>
      <c r="C95" s="27">
        <f t="shared" ref="C95:I95" si="17">C45/C$46</f>
        <v>0</v>
      </c>
      <c r="D95" s="28">
        <f t="shared" si="17"/>
        <v>2.2892724692092853E-4</v>
      </c>
      <c r="E95" s="27">
        <f t="shared" si="17"/>
        <v>0</v>
      </c>
      <c r="F95" s="27">
        <f t="shared" si="17"/>
        <v>0</v>
      </c>
      <c r="G95" s="28">
        <f t="shared" si="17"/>
        <v>0</v>
      </c>
      <c r="H95" s="28">
        <f t="shared" si="17"/>
        <v>7.5204359673024523E-2</v>
      </c>
      <c r="I95" s="27">
        <f t="shared" si="17"/>
        <v>4.8322238367181428E-3</v>
      </c>
      <c r="J95" s="2"/>
      <c r="K95" s="45"/>
      <c r="L95" s="46"/>
      <c r="M95" s="2"/>
      <c r="N95" s="45"/>
      <c r="O95" s="2"/>
      <c r="P95" s="2"/>
      <c r="Q95" s="2"/>
      <c r="R95" s="26">
        <f t="shared" ref="R95:Y95" si="18">R45/R$46</f>
        <v>9.2216894135005537E-5</v>
      </c>
      <c r="S95" s="27">
        <f t="shared" si="18"/>
        <v>0</v>
      </c>
      <c r="T95" s="28">
        <f t="shared" si="18"/>
        <v>9.0375056484410303E-5</v>
      </c>
      <c r="U95" s="27">
        <f t="shared" si="18"/>
        <v>8.2352941176470594E-3</v>
      </c>
      <c r="V95" s="27">
        <f t="shared" si="18"/>
        <v>0</v>
      </c>
      <c r="W95" s="28">
        <f t="shared" si="18"/>
        <v>8.0605362724132257E-3</v>
      </c>
      <c r="X95" s="28">
        <f t="shared" si="18"/>
        <v>0.33987997817785054</v>
      </c>
      <c r="Y95" s="27">
        <f t="shared" si="18"/>
        <v>2.2435257306437653E-2</v>
      </c>
      <c r="Z95" s="2"/>
    </row>
    <row r="96" spans="1:26" x14ac:dyDescent="0.25">
      <c r="A96" s="17" t="s">
        <v>8</v>
      </c>
      <c r="B96" s="29">
        <f>SUM(B71:B95)</f>
        <v>1</v>
      </c>
      <c r="C96" s="30">
        <f t="shared" ref="C96:I96" si="19">SUM(C71:C95)</f>
        <v>1</v>
      </c>
      <c r="D96" s="31">
        <f t="shared" si="19"/>
        <v>1.0000000000000002</v>
      </c>
      <c r="E96" s="30">
        <f t="shared" si="19"/>
        <v>1</v>
      </c>
      <c r="F96" s="30">
        <f t="shared" si="19"/>
        <v>1.0000000000000002</v>
      </c>
      <c r="G96" s="31">
        <f t="shared" si="19"/>
        <v>0.99999999999999978</v>
      </c>
      <c r="H96" s="31">
        <f t="shared" si="19"/>
        <v>1</v>
      </c>
      <c r="I96" s="30">
        <f t="shared" si="19"/>
        <v>0.99999999999999967</v>
      </c>
      <c r="J96" s="2"/>
      <c r="K96" s="45"/>
      <c r="L96" s="46"/>
      <c r="M96" s="2"/>
      <c r="N96" s="45"/>
      <c r="O96" s="2"/>
      <c r="P96" s="2"/>
      <c r="Q96" s="2"/>
      <c r="R96" s="29">
        <f>SUM(R71:R95)</f>
        <v>0.99999999999999989</v>
      </c>
      <c r="S96" s="30">
        <f t="shared" ref="S96:Y96" si="20">SUM(S71:S95)</f>
        <v>0.99999999999999978</v>
      </c>
      <c r="T96" s="31">
        <f t="shared" si="20"/>
        <v>1</v>
      </c>
      <c r="U96" s="30">
        <f t="shared" si="20"/>
        <v>1</v>
      </c>
      <c r="V96" s="30">
        <f t="shared" si="20"/>
        <v>1</v>
      </c>
      <c r="W96" s="31">
        <f t="shared" si="20"/>
        <v>1</v>
      </c>
      <c r="X96" s="31">
        <f t="shared" si="20"/>
        <v>0.99999999999999989</v>
      </c>
      <c r="Y96" s="30">
        <f t="shared" si="20"/>
        <v>1</v>
      </c>
      <c r="Z96" s="2"/>
    </row>
  </sheetData>
  <printOptions horizontalCentered="1" verticalCentered="1"/>
  <pageMargins left="0.45" right="0.45" top="0.75" bottom="0.75" header="0.25" footer="0.3"/>
  <pageSetup scale="60" orientation="landscape" horizontalDpi="1200" verticalDpi="1200" r:id="rId1"/>
  <headerFooter scaleWithDoc="0">
    <oddHeader>&amp;C&amp;G</oddHeader>
    <oddFooter xml:space="preserve">&amp;R&amp;"+,Italic"&amp;8Information and Resource Management, Office of the Provost            </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2023</vt:lpstr>
      <vt:lpstr>'Table 2023'!Print_Area</vt:lpstr>
    </vt:vector>
  </TitlesOfParts>
  <Company>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Yows, Kristina</dc:creator>
  <cp:lastModifiedBy>Yows, Kristina</cp:lastModifiedBy>
  <cp:lastPrinted>2024-01-12T15:17:07Z</cp:lastPrinted>
  <dcterms:created xsi:type="dcterms:W3CDTF">2015-12-04T21:49:47Z</dcterms:created>
  <dcterms:modified xsi:type="dcterms:W3CDTF">2024-01-12T15:21:50Z</dcterms:modified>
</cp:coreProperties>
</file>