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0633CC47-8FC1-4DB0-9E7E-F667209C9D77}" xr6:coauthVersionLast="47" xr6:coauthVersionMax="47" xr10:uidLastSave="{00000000-0000-0000-0000-000000000000}"/>
  <bookViews>
    <workbookView xWindow="-28920" yWindow="-120" windowWidth="29040" windowHeight="15720" tabRatio="682" xr2:uid="{00000000-000D-0000-FFFF-FFFF00000000}"/>
  </bookViews>
  <sheets>
    <sheet name="Peer Group Comparison 23-24" sheetId="15" r:id="rId1"/>
  </sheets>
  <definedNames>
    <definedName name="_xlnm._FilterDatabase" localSheetId="0" hidden="1">'Peer Group Comparison 23-24'!#REF!</definedName>
    <definedName name="_xlnm.Print_Area" localSheetId="0">'Peer Group Comparison 23-24'!$A$1:$L$25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5" l="1"/>
  <c r="C18" i="15"/>
  <c r="C17" i="15"/>
  <c r="C16" i="15"/>
  <c r="C15" i="15"/>
  <c r="C14" i="15"/>
  <c r="C13" i="15"/>
  <c r="C12" i="15"/>
  <c r="C11" i="15"/>
  <c r="C10" i="15"/>
  <c r="C9" i="15"/>
  <c r="C8" i="15"/>
  <c r="C7" i="15"/>
  <c r="K23" i="15"/>
  <c r="K24" i="15" s="1"/>
  <c r="K22" i="15"/>
  <c r="H23" i="15"/>
  <c r="H24" i="15" s="1"/>
  <c r="H22" i="15"/>
  <c r="E23" i="15"/>
  <c r="E24" i="15" s="1"/>
  <c r="E22" i="15"/>
  <c r="B23" i="15"/>
  <c r="B24" i="15" s="1"/>
  <c r="B22" i="15"/>
  <c r="L12" i="15"/>
  <c r="L16" i="15"/>
  <c r="L19" i="15"/>
  <c r="L11" i="15"/>
  <c r="L10" i="15"/>
  <c r="L15" i="15"/>
  <c r="L17" i="15"/>
  <c r="L8" i="15"/>
  <c r="L9" i="15"/>
  <c r="L18" i="15"/>
  <c r="L7" i="15"/>
  <c r="L13" i="15"/>
  <c r="L14" i="15"/>
  <c r="I12" i="15"/>
  <c r="I16" i="15"/>
  <c r="I19" i="15"/>
  <c r="I11" i="15"/>
  <c r="I10" i="15"/>
  <c r="I15" i="15"/>
  <c r="I17" i="15"/>
  <c r="I8" i="15"/>
  <c r="I9" i="15"/>
  <c r="I18" i="15"/>
  <c r="I7" i="15"/>
  <c r="I13" i="15"/>
  <c r="I14" i="15"/>
  <c r="F13" i="15"/>
  <c r="F7" i="15"/>
  <c r="F18" i="15"/>
  <c r="F9" i="15"/>
  <c r="F8" i="15"/>
  <c r="F17" i="15"/>
  <c r="F15" i="15"/>
  <c r="F10" i="15"/>
  <c r="F11" i="15"/>
  <c r="F19" i="15"/>
  <c r="F16" i="15"/>
  <c r="F12" i="15"/>
  <c r="F14" i="15"/>
</calcChain>
</file>

<file path=xl/sharedStrings.xml><?xml version="1.0" encoding="utf-8"?>
<sst xmlns="http://schemas.openxmlformats.org/spreadsheetml/2006/main" count="33" uniqueCount="25">
  <si>
    <t>Undergraduate</t>
  </si>
  <si>
    <t>Graduate</t>
  </si>
  <si>
    <t>Resident</t>
  </si>
  <si>
    <t>Non-Resident</t>
  </si>
  <si>
    <t>University</t>
  </si>
  <si>
    <t>Amount</t>
  </si>
  <si>
    <t>Rank</t>
  </si>
  <si>
    <t>Pennsylvania State University</t>
  </si>
  <si>
    <t>University of Illinois</t>
  </si>
  <si>
    <t>University of Minnesota</t>
  </si>
  <si>
    <t>Indiana University</t>
  </si>
  <si>
    <t>Purdue University</t>
  </si>
  <si>
    <t>University of Maryland</t>
  </si>
  <si>
    <t>University of Iowa</t>
  </si>
  <si>
    <t>University of Nebraska</t>
  </si>
  <si>
    <t>Average Excluding Iowa</t>
  </si>
  <si>
    <t>Midpoint Excluding Iowa</t>
  </si>
  <si>
    <t>Iowa Distance From the Midpoint</t>
  </si>
  <si>
    <t xml:space="preserve">Sources: AAUDE Survey of  Academic Year Tuition &amp; Required Fees at AAU Public Universities, and the University of Virginia Survey of Academic Year Tuition &amp; Required Fees.  Notes: All of the public Big Ten Universities assess additional fees, beyond those shown above, for undergraduates enrolled in specific academic programs, such as engineering or business.  </t>
  </si>
  <si>
    <t>University of Wisconsin</t>
  </si>
  <si>
    <t>Rutgers University</t>
  </si>
  <si>
    <t>2023-24 Academic Year Tuition &amp; Required Fees at Public Big Ten Universities</t>
  </si>
  <si>
    <t>Ohio State University</t>
  </si>
  <si>
    <t>University of Michigan</t>
  </si>
  <si>
    <t>Michigan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</si>
</sst>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MS Sans Serif"/>
      <family val="2"/>
    </font>
    <font>
      <sz val="8"/>
      <color rgb="FFFF0000"/>
      <name val="Arial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44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</cellStyleXfs>
  <cellXfs count="28">
    <xf numFmtId="0" fontId="0" fillId="0" borderId="0" xfId="0"/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5" fillId="0" borderId="0" xfId="0" quotePrefix="1" applyFont="1" applyAlignment="1">
      <alignment horizontal="center" vertical="top" wrapText="1"/>
    </xf>
    <xf numFmtId="0" fontId="5" fillId="0" borderId="3" xfId="0" applyFont="1" applyBorder="1" applyAlignment="1">
      <alignment horizontal="centerContinuous" wrapText="1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wrapText="1"/>
    </xf>
    <xf numFmtId="164" fontId="5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3" fontId="5" fillId="0" borderId="0" xfId="1" applyNumberFormat="1" applyFont="1" applyFill="1"/>
    <xf numFmtId="0" fontId="1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12" fillId="0" borderId="0" xfId="0" applyFont="1"/>
    <xf numFmtId="165" fontId="1" fillId="0" borderId="0" xfId="0" applyNumberFormat="1" applyFont="1"/>
    <xf numFmtId="3" fontId="13" fillId="0" borderId="0" xfId="0" applyNumberFormat="1" applyFont="1"/>
    <xf numFmtId="164" fontId="13" fillId="0" borderId="0" xfId="0" applyNumberFormat="1" applyFont="1"/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</cellXfs>
  <cellStyles count="96">
    <cellStyle name="Comma" xfId="1" builtinId="3"/>
    <cellStyle name="Currency 2" xfId="12" xr:uid="{00000000-0005-0000-0000-000002000000}"/>
    <cellStyle name="Currency 3" xfId="4" xr:uid="{00000000-0005-0000-0000-000003000000}"/>
    <cellStyle name="Currency 4" xfId="92" xr:uid="{00000000-0005-0000-0000-000004000000}"/>
    <cellStyle name="Normal" xfId="0" builtinId="0"/>
    <cellStyle name="Normal 10" xfId="13" xr:uid="{00000000-0005-0000-0000-000006000000}"/>
    <cellStyle name="Normal 10 2" xfId="14" xr:uid="{00000000-0005-0000-0000-000007000000}"/>
    <cellStyle name="Normal 10 3" xfId="15" xr:uid="{00000000-0005-0000-0000-000008000000}"/>
    <cellStyle name="Normal 10 4" xfId="16" xr:uid="{00000000-0005-0000-0000-000009000000}"/>
    <cellStyle name="Normal 10 5" xfId="17" xr:uid="{00000000-0005-0000-0000-00000A000000}"/>
    <cellStyle name="Normal 11" xfId="18" xr:uid="{00000000-0005-0000-0000-00000B000000}"/>
    <cellStyle name="Normal 11 2" xfId="19" xr:uid="{00000000-0005-0000-0000-00000C000000}"/>
    <cellStyle name="Normal 11 3" xfId="20" xr:uid="{00000000-0005-0000-0000-00000D000000}"/>
    <cellStyle name="Normal 11 4" xfId="21" xr:uid="{00000000-0005-0000-0000-00000E000000}"/>
    <cellStyle name="Normal 11 5" xfId="22" xr:uid="{00000000-0005-0000-0000-00000F000000}"/>
    <cellStyle name="Normal 12" xfId="23" xr:uid="{00000000-0005-0000-0000-000010000000}"/>
    <cellStyle name="Normal 12 2" xfId="24" xr:uid="{00000000-0005-0000-0000-000011000000}"/>
    <cellStyle name="Normal 12 3" xfId="25" xr:uid="{00000000-0005-0000-0000-000012000000}"/>
    <cellStyle name="Normal 12 4" xfId="26" xr:uid="{00000000-0005-0000-0000-000013000000}"/>
    <cellStyle name="Normal 12 5" xfId="27" xr:uid="{00000000-0005-0000-0000-000014000000}"/>
    <cellStyle name="Normal 13" xfId="28" xr:uid="{00000000-0005-0000-0000-000015000000}"/>
    <cellStyle name="Normal 13 2" xfId="29" xr:uid="{00000000-0005-0000-0000-000016000000}"/>
    <cellStyle name="Normal 13 3" xfId="30" xr:uid="{00000000-0005-0000-0000-000017000000}"/>
    <cellStyle name="Normal 13 4" xfId="31" xr:uid="{00000000-0005-0000-0000-000018000000}"/>
    <cellStyle name="Normal 13 5" xfId="32" xr:uid="{00000000-0005-0000-0000-000019000000}"/>
    <cellStyle name="Normal 14" xfId="11" xr:uid="{00000000-0005-0000-0000-00001A000000}"/>
    <cellStyle name="Normal 14 2" xfId="33" xr:uid="{00000000-0005-0000-0000-00001B000000}"/>
    <cellStyle name="Normal 14 3" xfId="34" xr:uid="{00000000-0005-0000-0000-00001C000000}"/>
    <cellStyle name="Normal 14 4" xfId="35" xr:uid="{00000000-0005-0000-0000-00001D000000}"/>
    <cellStyle name="Normal 14 5" xfId="36" xr:uid="{00000000-0005-0000-0000-00001E000000}"/>
    <cellStyle name="Normal 15" xfId="94" xr:uid="{00000000-0005-0000-0000-00001F000000}"/>
    <cellStyle name="Normal 15 2" xfId="37" xr:uid="{00000000-0005-0000-0000-000020000000}"/>
    <cellStyle name="Normal 15 3" xfId="38" xr:uid="{00000000-0005-0000-0000-000021000000}"/>
    <cellStyle name="Normal 15 4" xfId="39" xr:uid="{00000000-0005-0000-0000-000022000000}"/>
    <cellStyle name="Normal 15 5" xfId="40" xr:uid="{00000000-0005-0000-0000-000023000000}"/>
    <cellStyle name="Normal 16" xfId="93" xr:uid="{00000000-0005-0000-0000-000024000000}"/>
    <cellStyle name="Normal 16 2" xfId="41" xr:uid="{00000000-0005-0000-0000-000025000000}"/>
    <cellStyle name="Normal 16 3" xfId="42" xr:uid="{00000000-0005-0000-0000-000026000000}"/>
    <cellStyle name="Normal 16 4" xfId="43" xr:uid="{00000000-0005-0000-0000-000027000000}"/>
    <cellStyle name="Normal 16 5" xfId="44" xr:uid="{00000000-0005-0000-0000-000028000000}"/>
    <cellStyle name="Normal 16 6" xfId="95" xr:uid="{00000000-0005-0000-0000-000029000000}"/>
    <cellStyle name="Normal 17 2" xfId="45" xr:uid="{00000000-0005-0000-0000-00002A000000}"/>
    <cellStyle name="Normal 17 3" xfId="46" xr:uid="{00000000-0005-0000-0000-00002B000000}"/>
    <cellStyle name="Normal 17 4" xfId="47" xr:uid="{00000000-0005-0000-0000-00002C000000}"/>
    <cellStyle name="Normal 17 5" xfId="48" xr:uid="{00000000-0005-0000-0000-00002D000000}"/>
    <cellStyle name="Normal 18 2" xfId="49" xr:uid="{00000000-0005-0000-0000-00002E000000}"/>
    <cellStyle name="Normal 18 3" xfId="50" xr:uid="{00000000-0005-0000-0000-00002F000000}"/>
    <cellStyle name="Normal 18 4" xfId="51" xr:uid="{00000000-0005-0000-0000-000030000000}"/>
    <cellStyle name="Normal 18 5" xfId="52" xr:uid="{00000000-0005-0000-0000-000031000000}"/>
    <cellStyle name="Normal 19" xfId="53" xr:uid="{00000000-0005-0000-0000-000032000000}"/>
    <cellStyle name="Normal 2" xfId="2" xr:uid="{00000000-0005-0000-0000-000033000000}"/>
    <cellStyle name="Normal 2 10" xfId="54" xr:uid="{00000000-0005-0000-0000-000034000000}"/>
    <cellStyle name="Normal 2 2" xfId="55" xr:uid="{00000000-0005-0000-0000-000035000000}"/>
    <cellStyle name="Normal 2 2 2" xfId="56" xr:uid="{00000000-0005-0000-0000-000036000000}"/>
    <cellStyle name="Normal 2 2 3" xfId="57" xr:uid="{00000000-0005-0000-0000-000037000000}"/>
    <cellStyle name="Normal 2 2 4" xfId="58" xr:uid="{00000000-0005-0000-0000-000038000000}"/>
    <cellStyle name="Normal 2 2 5" xfId="59" xr:uid="{00000000-0005-0000-0000-000039000000}"/>
    <cellStyle name="Normal 2 3" xfId="60" xr:uid="{00000000-0005-0000-0000-00003A000000}"/>
    <cellStyle name="Normal 2 4" xfId="61" xr:uid="{00000000-0005-0000-0000-00003B000000}"/>
    <cellStyle name="Normal 2 5" xfId="62" xr:uid="{00000000-0005-0000-0000-00003C000000}"/>
    <cellStyle name="Normal 2 6" xfId="63" xr:uid="{00000000-0005-0000-0000-00003D000000}"/>
    <cellStyle name="Normal 2 7" xfId="64" xr:uid="{00000000-0005-0000-0000-00003E000000}"/>
    <cellStyle name="Normal 2 8" xfId="65" xr:uid="{00000000-0005-0000-0000-00003F000000}"/>
    <cellStyle name="Normal 2 9" xfId="66" xr:uid="{00000000-0005-0000-0000-000040000000}"/>
    <cellStyle name="Normal 20" xfId="67" xr:uid="{00000000-0005-0000-0000-000041000000}"/>
    <cellStyle name="Normal 3" xfId="3" xr:uid="{00000000-0005-0000-0000-000042000000}"/>
    <cellStyle name="Normal 3 2" xfId="69" xr:uid="{00000000-0005-0000-0000-000043000000}"/>
    <cellStyle name="Normal 3 3" xfId="70" xr:uid="{00000000-0005-0000-0000-000044000000}"/>
    <cellStyle name="Normal 3 4" xfId="71" xr:uid="{00000000-0005-0000-0000-000045000000}"/>
    <cellStyle name="Normal 3 5" xfId="72" xr:uid="{00000000-0005-0000-0000-000046000000}"/>
    <cellStyle name="Normal 3 6" xfId="68" xr:uid="{00000000-0005-0000-0000-000047000000}"/>
    <cellStyle name="Normal 4" xfId="5" xr:uid="{00000000-0005-0000-0000-000048000000}"/>
    <cellStyle name="Normal 4 2" xfId="74" xr:uid="{00000000-0005-0000-0000-000049000000}"/>
    <cellStyle name="Normal 4 3" xfId="75" xr:uid="{00000000-0005-0000-0000-00004A000000}"/>
    <cellStyle name="Normal 4 4" xfId="76" xr:uid="{00000000-0005-0000-0000-00004B000000}"/>
    <cellStyle name="Normal 4 5" xfId="77" xr:uid="{00000000-0005-0000-0000-00004C000000}"/>
    <cellStyle name="Normal 4 6" xfId="73" xr:uid="{00000000-0005-0000-0000-00004D000000}"/>
    <cellStyle name="Normal 5" xfId="6" xr:uid="{00000000-0005-0000-0000-00004E000000}"/>
    <cellStyle name="Normal 5 2" xfId="78" xr:uid="{00000000-0005-0000-0000-00004F000000}"/>
    <cellStyle name="Normal 5 3" xfId="79" xr:uid="{00000000-0005-0000-0000-000050000000}"/>
    <cellStyle name="Normal 5 4" xfId="80" xr:uid="{00000000-0005-0000-0000-000051000000}"/>
    <cellStyle name="Normal 5 5" xfId="81" xr:uid="{00000000-0005-0000-0000-000052000000}"/>
    <cellStyle name="Normal 6" xfId="7" xr:uid="{00000000-0005-0000-0000-000053000000}"/>
    <cellStyle name="Normal 7" xfId="8" xr:uid="{00000000-0005-0000-0000-000054000000}"/>
    <cellStyle name="Normal 7 2" xfId="82" xr:uid="{00000000-0005-0000-0000-000055000000}"/>
    <cellStyle name="Normal 7 3" xfId="83" xr:uid="{00000000-0005-0000-0000-000056000000}"/>
    <cellStyle name="Normal 7 4" xfId="84" xr:uid="{00000000-0005-0000-0000-000057000000}"/>
    <cellStyle name="Normal 7 5" xfId="85" xr:uid="{00000000-0005-0000-0000-000058000000}"/>
    <cellStyle name="Normal 8" xfId="9" xr:uid="{00000000-0005-0000-0000-000059000000}"/>
    <cellStyle name="Normal 8 2" xfId="86" xr:uid="{00000000-0005-0000-0000-00005A000000}"/>
    <cellStyle name="Normal 9" xfId="10" xr:uid="{00000000-0005-0000-0000-00005B000000}"/>
    <cellStyle name="Normal 9 2" xfId="88" xr:uid="{00000000-0005-0000-0000-00005C000000}"/>
    <cellStyle name="Normal 9 3" xfId="89" xr:uid="{00000000-0005-0000-0000-00005D000000}"/>
    <cellStyle name="Normal 9 4" xfId="90" xr:uid="{00000000-0005-0000-0000-00005E000000}"/>
    <cellStyle name="Normal 9 5" xfId="91" xr:uid="{00000000-0005-0000-0000-00005F000000}"/>
    <cellStyle name="Normal 9 6" xfId="87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9DB0-C249-4C05-B84D-6E2BB913F27E}">
  <dimension ref="A1:R33"/>
  <sheetViews>
    <sheetView tabSelected="1" workbookViewId="0">
      <selection activeCell="P11" sqref="P11"/>
    </sheetView>
  </sheetViews>
  <sheetFormatPr defaultColWidth="9" defaultRowHeight="12.75" customHeight="1" x14ac:dyDescent="0.25"/>
  <cols>
    <col min="1" max="1" width="23.25" style="1" customWidth="1"/>
    <col min="2" max="2" width="9" style="1"/>
    <col min="3" max="3" width="11" style="1" customWidth="1"/>
    <col min="4" max="4" width="1.58203125" style="1" customWidth="1"/>
    <col min="5" max="5" width="9" style="1"/>
    <col min="6" max="6" width="6.5" style="1" customWidth="1"/>
    <col min="7" max="7" width="1.58203125" style="1" customWidth="1"/>
    <col min="8" max="8" width="9" style="1"/>
    <col min="9" max="9" width="6.5" style="1" customWidth="1"/>
    <col min="10" max="10" width="1.58203125" style="1" customWidth="1"/>
    <col min="11" max="11" width="9" style="1"/>
    <col min="12" max="12" width="6.5" style="1" customWidth="1"/>
    <col min="13" max="15" width="9" style="1"/>
    <col min="16" max="16" width="19.5" style="1" bestFit="1" customWidth="1"/>
    <col min="17" max="17" width="13.4140625" style="1" customWidth="1"/>
    <col min="18" max="18" width="18.4140625" style="1" customWidth="1"/>
    <col min="19" max="16384" width="9" style="1"/>
  </cols>
  <sheetData>
    <row r="1" spans="1:18" customFormat="1" ht="18" customHeight="1" x14ac:dyDescent="0.3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8" ht="6" customHeight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8" ht="12.75" customHeight="1" x14ac:dyDescent="0.25">
      <c r="A3" s="2"/>
      <c r="B3" s="25" t="s">
        <v>0</v>
      </c>
      <c r="C3" s="25"/>
      <c r="D3" s="25"/>
      <c r="E3" s="25"/>
      <c r="F3" s="25"/>
      <c r="G3" s="6"/>
      <c r="H3" s="26" t="s">
        <v>1</v>
      </c>
      <c r="I3" s="26"/>
      <c r="J3" s="26"/>
      <c r="K3" s="26"/>
      <c r="L3" s="26"/>
    </row>
    <row r="4" spans="1:18" ht="12.75" customHeight="1" x14ac:dyDescent="0.25">
      <c r="A4" s="2"/>
      <c r="B4" s="7" t="s">
        <v>2</v>
      </c>
      <c r="C4" s="7"/>
      <c r="D4" s="8"/>
      <c r="E4" s="7" t="s">
        <v>3</v>
      </c>
      <c r="F4" s="7"/>
      <c r="G4" s="8"/>
      <c r="H4" s="7" t="s">
        <v>2</v>
      </c>
      <c r="I4" s="7"/>
      <c r="J4" s="2"/>
      <c r="K4" s="7" t="s">
        <v>3</v>
      </c>
      <c r="L4" s="7"/>
    </row>
    <row r="5" spans="1:18" ht="12.75" customHeight="1" x14ac:dyDescent="0.25">
      <c r="A5" s="9" t="s">
        <v>4</v>
      </c>
      <c r="B5" s="10" t="s">
        <v>5</v>
      </c>
      <c r="C5" s="10" t="s">
        <v>6</v>
      </c>
      <c r="D5" s="10"/>
      <c r="E5" s="10" t="s">
        <v>5</v>
      </c>
      <c r="F5" s="10" t="s">
        <v>6</v>
      </c>
      <c r="G5" s="10"/>
      <c r="H5" s="10" t="s">
        <v>5</v>
      </c>
      <c r="I5" s="10" t="s">
        <v>6</v>
      </c>
      <c r="J5" s="10"/>
      <c r="K5" s="10" t="s">
        <v>5</v>
      </c>
      <c r="L5" s="10" t="s">
        <v>6</v>
      </c>
    </row>
    <row r="6" spans="1:18" ht="12.75" customHeight="1" x14ac:dyDescent="0.2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8" ht="15" customHeight="1" x14ac:dyDescent="0.25">
      <c r="A7" s="2" t="s">
        <v>7</v>
      </c>
      <c r="B7" s="3">
        <v>20234</v>
      </c>
      <c r="C7" s="12">
        <f t="shared" ref="C7:C19" si="0">RANK(B7,B$7:B$19)</f>
        <v>1</v>
      </c>
      <c r="D7" s="2"/>
      <c r="E7" s="16">
        <v>40188</v>
      </c>
      <c r="F7" s="12">
        <f t="shared" ref="F7:F19" si="1">RANK(E7,E$7:E$19)</f>
        <v>6</v>
      </c>
      <c r="G7" s="2"/>
      <c r="H7" s="16">
        <v>25518</v>
      </c>
      <c r="I7" s="12">
        <f t="shared" ref="I7:I19" si="2">RANK(H7,H$7:H$19)</f>
        <v>2</v>
      </c>
      <c r="J7" s="2"/>
      <c r="K7" s="16">
        <v>43828</v>
      </c>
      <c r="L7" s="12">
        <f t="shared" ref="L7:L19" si="3">RANK(K7,K$7:K$19)</f>
        <v>3</v>
      </c>
    </row>
    <row r="8" spans="1:18" ht="15" customHeight="1" x14ac:dyDescent="0.25">
      <c r="A8" s="11" t="s">
        <v>8</v>
      </c>
      <c r="B8" s="3">
        <v>17572</v>
      </c>
      <c r="C8" s="12">
        <f t="shared" si="0"/>
        <v>2</v>
      </c>
      <c r="D8" s="12"/>
      <c r="E8" s="3">
        <v>36068</v>
      </c>
      <c r="F8" s="12">
        <f t="shared" si="1"/>
        <v>9</v>
      </c>
      <c r="G8" s="2"/>
      <c r="H8" s="3">
        <v>19084</v>
      </c>
      <c r="I8" s="12">
        <f t="shared" si="2"/>
        <v>7</v>
      </c>
      <c r="J8" s="12"/>
      <c r="K8" s="3">
        <v>35068</v>
      </c>
      <c r="L8" s="12">
        <f t="shared" si="3"/>
        <v>7</v>
      </c>
    </row>
    <row r="9" spans="1:18" ht="15" customHeight="1" x14ac:dyDescent="0.25">
      <c r="A9" s="11" t="s">
        <v>20</v>
      </c>
      <c r="B9" s="3">
        <v>17239</v>
      </c>
      <c r="C9" s="12">
        <f t="shared" si="0"/>
        <v>3</v>
      </c>
      <c r="D9" s="12"/>
      <c r="E9" s="3">
        <v>36001</v>
      </c>
      <c r="F9" s="12">
        <f t="shared" si="1"/>
        <v>10</v>
      </c>
      <c r="G9" s="2"/>
      <c r="H9" s="3">
        <v>22348</v>
      </c>
      <c r="I9" s="12">
        <f t="shared" si="2"/>
        <v>3</v>
      </c>
      <c r="J9" s="12"/>
      <c r="K9" s="3">
        <v>36244</v>
      </c>
      <c r="L9" s="12">
        <f t="shared" si="3"/>
        <v>6</v>
      </c>
      <c r="P9" s="17"/>
    </row>
    <row r="10" spans="1:18" ht="15" customHeight="1" x14ac:dyDescent="0.25">
      <c r="A10" s="11" t="s">
        <v>23</v>
      </c>
      <c r="B10" s="3">
        <v>17228</v>
      </c>
      <c r="C10" s="12">
        <f t="shared" si="0"/>
        <v>4</v>
      </c>
      <c r="D10" s="12"/>
      <c r="E10" s="3">
        <v>58072</v>
      </c>
      <c r="F10" s="12">
        <f t="shared" si="1"/>
        <v>1</v>
      </c>
      <c r="G10" s="2"/>
      <c r="H10" s="3">
        <v>27524</v>
      </c>
      <c r="I10" s="12">
        <f t="shared" si="2"/>
        <v>1</v>
      </c>
      <c r="J10" s="12"/>
      <c r="K10" s="3">
        <v>55052</v>
      </c>
      <c r="L10" s="12">
        <f t="shared" si="3"/>
        <v>1</v>
      </c>
      <c r="Q10" s="17"/>
      <c r="R10" s="17"/>
    </row>
    <row r="11" spans="1:18" s="17" customFormat="1" ht="15" customHeight="1" x14ac:dyDescent="0.25">
      <c r="A11" s="11" t="s">
        <v>9</v>
      </c>
      <c r="B11" s="3">
        <v>16488</v>
      </c>
      <c r="C11" s="12">
        <f t="shared" si="0"/>
        <v>5</v>
      </c>
      <c r="D11" s="12"/>
      <c r="E11" s="3">
        <v>36402</v>
      </c>
      <c r="F11" s="12">
        <f t="shared" si="1"/>
        <v>8</v>
      </c>
      <c r="G11" s="2"/>
      <c r="H11" s="3">
        <v>21091</v>
      </c>
      <c r="I11" s="12">
        <f t="shared" si="2"/>
        <v>6</v>
      </c>
      <c r="J11" s="12"/>
      <c r="K11" s="3">
        <v>31555</v>
      </c>
      <c r="L11" s="12">
        <f t="shared" si="3"/>
        <v>10</v>
      </c>
      <c r="Q11" s="21"/>
      <c r="R11" s="21"/>
    </row>
    <row r="12" spans="1:18" ht="15" customHeight="1" x14ac:dyDescent="0.25">
      <c r="A12" s="11" t="s">
        <v>24</v>
      </c>
      <c r="B12" s="3">
        <v>15988</v>
      </c>
      <c r="C12" s="12">
        <f t="shared" si="0"/>
        <v>6</v>
      </c>
      <c r="D12" s="12"/>
      <c r="E12" s="3">
        <v>43372</v>
      </c>
      <c r="F12" s="12">
        <f t="shared" si="1"/>
        <v>2</v>
      </c>
      <c r="G12" s="2"/>
      <c r="H12" s="22">
        <v>21148</v>
      </c>
      <c r="I12" s="23">
        <f t="shared" si="2"/>
        <v>5</v>
      </c>
      <c r="J12" s="23"/>
      <c r="K12" s="22">
        <v>41224</v>
      </c>
      <c r="L12" s="12">
        <f t="shared" si="3"/>
        <v>5</v>
      </c>
      <c r="P12" s="17"/>
      <c r="Q12" s="21"/>
      <c r="R12" s="21"/>
    </row>
    <row r="13" spans="1:18" ht="15" customHeight="1" x14ac:dyDescent="0.25">
      <c r="A13" s="11" t="s">
        <v>22</v>
      </c>
      <c r="B13" s="3">
        <v>12858.8</v>
      </c>
      <c r="C13" s="12">
        <f t="shared" si="0"/>
        <v>7</v>
      </c>
      <c r="D13" s="12"/>
      <c r="E13" s="3">
        <v>38364.800000000003</v>
      </c>
      <c r="F13" s="12">
        <f t="shared" si="1"/>
        <v>7</v>
      </c>
      <c r="G13" s="2"/>
      <c r="H13" s="3">
        <v>13496.8</v>
      </c>
      <c r="I13" s="12">
        <f t="shared" si="2"/>
        <v>8</v>
      </c>
      <c r="J13" s="12"/>
      <c r="K13" s="3">
        <v>41226.800000000003</v>
      </c>
      <c r="L13" s="12">
        <f t="shared" si="3"/>
        <v>4</v>
      </c>
    </row>
    <row r="14" spans="1:18" s="17" customFormat="1" ht="15" customHeight="1" x14ac:dyDescent="0.25">
      <c r="A14" s="11" t="s">
        <v>10</v>
      </c>
      <c r="B14" s="3">
        <v>11790.16</v>
      </c>
      <c r="C14" s="12">
        <f t="shared" si="0"/>
        <v>8</v>
      </c>
      <c r="D14" s="12"/>
      <c r="E14" s="3">
        <v>40481.72</v>
      </c>
      <c r="F14" s="12">
        <f t="shared" si="1"/>
        <v>4</v>
      </c>
      <c r="G14" s="2"/>
      <c r="H14" s="3">
        <v>11610.74</v>
      </c>
      <c r="I14" s="12">
        <f t="shared" si="2"/>
        <v>11</v>
      </c>
      <c r="J14" s="12"/>
      <c r="K14" s="3">
        <v>33409.94</v>
      </c>
      <c r="L14" s="12">
        <f t="shared" si="3"/>
        <v>8</v>
      </c>
      <c r="P14" s="1"/>
      <c r="Q14" s="1"/>
      <c r="R14" s="1"/>
    </row>
    <row r="15" spans="1:18" ht="15" customHeight="1" x14ac:dyDescent="0.25">
      <c r="A15" s="11" t="s">
        <v>12</v>
      </c>
      <c r="B15" s="3">
        <v>11505</v>
      </c>
      <c r="C15" s="12">
        <f t="shared" si="0"/>
        <v>9</v>
      </c>
      <c r="D15" s="12"/>
      <c r="E15" s="3">
        <v>40306</v>
      </c>
      <c r="F15" s="12">
        <f t="shared" si="1"/>
        <v>5</v>
      </c>
      <c r="G15" s="2"/>
      <c r="H15" s="3">
        <v>21155</v>
      </c>
      <c r="I15" s="12">
        <f t="shared" si="2"/>
        <v>4</v>
      </c>
      <c r="J15" s="12"/>
      <c r="K15" s="3">
        <v>44603</v>
      </c>
      <c r="L15" s="12">
        <f t="shared" si="3"/>
        <v>2</v>
      </c>
    </row>
    <row r="16" spans="1:18" ht="15" customHeight="1" x14ac:dyDescent="0.25">
      <c r="A16" s="11" t="s">
        <v>19</v>
      </c>
      <c r="B16" s="3">
        <v>11205.88</v>
      </c>
      <c r="C16" s="12">
        <f t="shared" si="0"/>
        <v>10</v>
      </c>
      <c r="D16" s="12"/>
      <c r="E16" s="3">
        <v>40603</v>
      </c>
      <c r="F16" s="12">
        <f t="shared" si="1"/>
        <v>3</v>
      </c>
      <c r="G16" s="2"/>
      <c r="H16" s="3">
        <v>12289</v>
      </c>
      <c r="I16" s="12">
        <f t="shared" si="2"/>
        <v>10</v>
      </c>
      <c r="J16" s="12"/>
      <c r="K16" s="3">
        <v>25615.88</v>
      </c>
      <c r="L16" s="12">
        <f t="shared" si="3"/>
        <v>13</v>
      </c>
    </row>
    <row r="17" spans="1:18" ht="15" customHeight="1" x14ac:dyDescent="0.3">
      <c r="A17" s="19" t="s">
        <v>13</v>
      </c>
      <c r="B17" s="13">
        <v>10964</v>
      </c>
      <c r="C17" s="14">
        <f t="shared" si="0"/>
        <v>11</v>
      </c>
      <c r="D17" s="14"/>
      <c r="E17" s="13">
        <v>32927</v>
      </c>
      <c r="F17" s="14">
        <f t="shared" si="1"/>
        <v>11</v>
      </c>
      <c r="G17" s="15"/>
      <c r="H17" s="13">
        <v>13211</v>
      </c>
      <c r="I17" s="14">
        <f t="shared" si="2"/>
        <v>9</v>
      </c>
      <c r="J17" s="14"/>
      <c r="K17" s="13">
        <v>32158</v>
      </c>
      <c r="L17" s="14">
        <f t="shared" si="3"/>
        <v>9</v>
      </c>
      <c r="P17" s="18"/>
      <c r="Q17" s="18"/>
      <c r="R17" s="18"/>
    </row>
    <row r="18" spans="1:18" ht="15" customHeight="1" x14ac:dyDescent="0.25">
      <c r="A18" s="11" t="s">
        <v>11</v>
      </c>
      <c r="B18" s="3">
        <v>9992</v>
      </c>
      <c r="C18" s="12">
        <f t="shared" si="0"/>
        <v>12</v>
      </c>
      <c r="D18" s="12"/>
      <c r="E18" s="3">
        <v>28794</v>
      </c>
      <c r="F18" s="12">
        <f t="shared" si="1"/>
        <v>12</v>
      </c>
      <c r="G18" s="2"/>
      <c r="H18" s="3">
        <v>9992</v>
      </c>
      <c r="I18" s="12">
        <f t="shared" si="2"/>
        <v>13</v>
      </c>
      <c r="J18" s="12"/>
      <c r="K18" s="3">
        <v>28794</v>
      </c>
      <c r="L18" s="12">
        <f t="shared" si="3"/>
        <v>11</v>
      </c>
      <c r="P18" s="17"/>
      <c r="Q18" s="17"/>
      <c r="R18" s="17"/>
    </row>
    <row r="19" spans="1:18" s="18" customFormat="1" ht="15" customHeight="1" x14ac:dyDescent="0.3">
      <c r="A19" s="11" t="s">
        <v>14</v>
      </c>
      <c r="B19" s="3">
        <v>9938.76</v>
      </c>
      <c r="C19" s="12">
        <f t="shared" si="0"/>
        <v>13</v>
      </c>
      <c r="D19" s="12"/>
      <c r="E19" s="3">
        <v>27668.76</v>
      </c>
      <c r="F19" s="12">
        <f t="shared" si="1"/>
        <v>13</v>
      </c>
      <c r="G19" s="2"/>
      <c r="H19" s="3">
        <v>10267.26</v>
      </c>
      <c r="I19" s="12">
        <f t="shared" si="2"/>
        <v>12</v>
      </c>
      <c r="J19" s="12"/>
      <c r="K19" s="3">
        <v>26539.26</v>
      </c>
      <c r="L19" s="12">
        <f t="shared" si="3"/>
        <v>12</v>
      </c>
      <c r="P19" s="1"/>
      <c r="Q19" s="1"/>
      <c r="R19" s="1"/>
    </row>
    <row r="20" spans="1:18" s="17" customFormat="1" ht="15" customHeight="1" x14ac:dyDescent="0.25">
      <c r="A20" s="2"/>
      <c r="B20" s="8"/>
      <c r="C20" s="8"/>
      <c r="D20" s="8"/>
      <c r="E20" s="8"/>
      <c r="F20" s="8"/>
      <c r="G20" s="8"/>
      <c r="H20" s="2"/>
      <c r="I20" s="2"/>
      <c r="J20" s="2"/>
      <c r="K20" s="2"/>
      <c r="L20" s="2"/>
      <c r="P20" s="1"/>
      <c r="Q20" s="1"/>
      <c r="R20" s="1"/>
    </row>
    <row r="21" spans="1:18" ht="15" customHeight="1" x14ac:dyDescent="0.25">
      <c r="A21" s="2"/>
      <c r="B21" s="3"/>
      <c r="C21" s="12"/>
      <c r="D21" s="2"/>
      <c r="E21" s="16"/>
      <c r="F21" s="12"/>
      <c r="G21" s="2"/>
      <c r="H21" s="16"/>
      <c r="I21" s="12"/>
      <c r="J21" s="2"/>
      <c r="K21" s="16"/>
      <c r="L21" s="12"/>
    </row>
    <row r="22" spans="1:18" ht="15" customHeight="1" x14ac:dyDescent="0.25">
      <c r="A22" s="11" t="s">
        <v>15</v>
      </c>
      <c r="B22" s="3">
        <f>AVERAGE(B7:B16,B18:B19)</f>
        <v>14336.633333333337</v>
      </c>
      <c r="C22" s="12"/>
      <c r="D22" s="12"/>
      <c r="E22" s="3">
        <f>AVERAGE(E7:E16,E18:E19)</f>
        <v>38860.106666666667</v>
      </c>
      <c r="F22" s="12"/>
      <c r="G22" s="2"/>
      <c r="H22" s="3">
        <f>AVERAGE(H7:H16,H18:H19)</f>
        <v>17960.316666666666</v>
      </c>
      <c r="I22" s="12"/>
      <c r="J22" s="12"/>
      <c r="K22" s="3">
        <f>AVERAGE(K7:K16,K18:K19)</f>
        <v>36929.99</v>
      </c>
      <c r="L22" s="12"/>
    </row>
    <row r="23" spans="1:18" ht="15" customHeight="1" x14ac:dyDescent="0.25">
      <c r="A23" s="11" t="s">
        <v>16</v>
      </c>
      <c r="B23" s="3">
        <f>MEDIAN(B7:B16, B18:B19)</f>
        <v>14423.4</v>
      </c>
      <c r="C23" s="12"/>
      <c r="D23" s="12"/>
      <c r="E23" s="3">
        <f>MEDIAN(E7:E16, E18:E19)</f>
        <v>39276.400000000001</v>
      </c>
      <c r="F23" s="12"/>
      <c r="G23" s="2"/>
      <c r="H23" s="3">
        <f>MEDIAN(H7:H16, H18:H19)</f>
        <v>20087.5</v>
      </c>
      <c r="I23" s="12"/>
      <c r="J23" s="12"/>
      <c r="K23" s="3">
        <f>MEDIAN(K7:K16, K18:K19)</f>
        <v>35656</v>
      </c>
      <c r="L23" s="12"/>
    </row>
    <row r="24" spans="1:18" ht="15" customHeight="1" x14ac:dyDescent="0.25">
      <c r="A24" s="11" t="s">
        <v>17</v>
      </c>
      <c r="B24" s="16">
        <f>+B17-B23</f>
        <v>-3459.3999999999996</v>
      </c>
      <c r="C24" s="16"/>
      <c r="D24" s="16"/>
      <c r="E24" s="16">
        <f>+E17-E23</f>
        <v>-6349.4000000000015</v>
      </c>
      <c r="F24" s="16"/>
      <c r="G24" s="16"/>
      <c r="H24" s="16">
        <f>+H17-H23</f>
        <v>-6876.5</v>
      </c>
      <c r="I24" s="16"/>
      <c r="J24" s="16"/>
      <c r="K24" s="16">
        <f>+K17-K23</f>
        <v>-3498</v>
      </c>
      <c r="L24" s="16"/>
    </row>
    <row r="25" spans="1:18" ht="40" customHeight="1" x14ac:dyDescent="0.25">
      <c r="A25" s="27" t="s">
        <v>18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8" ht="12.75" customHeight="1" x14ac:dyDescent="0.3">
      <c r="A26"/>
      <c r="B26"/>
      <c r="C26"/>
      <c r="D26"/>
      <c r="E26"/>
      <c r="F26"/>
      <c r="G26"/>
      <c r="H26"/>
      <c r="I26"/>
      <c r="J26"/>
      <c r="K26"/>
      <c r="L26"/>
      <c r="P26" s="20"/>
      <c r="Q26" s="20"/>
      <c r="R26" s="20"/>
    </row>
    <row r="33" spans="2:3" ht="12.75" customHeight="1" x14ac:dyDescent="0.25">
      <c r="B33" s="17"/>
      <c r="C33" s="17"/>
    </row>
  </sheetData>
  <sortState xmlns:xlrd2="http://schemas.microsoft.com/office/spreadsheetml/2017/richdata2" ref="A7:L19">
    <sortCondition descending="1" ref="B7:B19"/>
  </sortState>
  <mergeCells count="4">
    <mergeCell ref="A1:L1"/>
    <mergeCell ref="B3:F3"/>
    <mergeCell ref="H3:L3"/>
    <mergeCell ref="A25:L25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Group Comparison 23-24</vt:lpstr>
      <vt:lpstr>'Peer Group Comparison 23-24'!Print_Area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2021-02-12T19:16:01Z</cp:lastPrinted>
  <dcterms:created xsi:type="dcterms:W3CDTF">2015-12-04T21:49:47Z</dcterms:created>
  <dcterms:modified xsi:type="dcterms:W3CDTF">2024-02-15T14:42:18Z</dcterms:modified>
</cp:coreProperties>
</file>