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hidePivotFieldList="1"/>
  <mc:AlternateContent xmlns:mc="http://schemas.openxmlformats.org/markup-compatibility/2006">
    <mc:Choice Requires="x15">
      <x15ac:absPath xmlns:x15ac="http://schemas.microsoft.com/office/spreadsheetml/2010/11/ac" url="U:\provost\Data_Digest\2024-25\Excel\"/>
    </mc:Choice>
  </mc:AlternateContent>
  <xr:revisionPtr revIDLastSave="0" documentId="13_ncr:1_{8D05C9EC-CA9F-4A49-AFB7-C5397B639EAA}" xr6:coauthVersionLast="47" xr6:coauthVersionMax="47" xr10:uidLastSave="{00000000-0000-0000-0000-000000000000}"/>
  <bookViews>
    <workbookView xWindow="-28920" yWindow="-120" windowWidth="29040" windowHeight="15720" tabRatio="807" xr2:uid="{00000000-000D-0000-FFFF-FFFF00000000}"/>
  </bookViews>
  <sheets>
    <sheet name="By Org GEF FY24" sheetId="34" r:id="rId1"/>
  </sheets>
  <definedNames>
    <definedName name="_xlnm.Print_Area" localSheetId="0">'By Org GEF FY24'!$A$1:$K$42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34" l="1"/>
  <c r="K30" i="34" s="1"/>
  <c r="K33" i="34"/>
  <c r="K31" i="34"/>
  <c r="J30" i="34"/>
  <c r="I30" i="34"/>
  <c r="H30" i="34"/>
  <c r="G30" i="34"/>
  <c r="F30" i="34"/>
  <c r="E30" i="34"/>
  <c r="D30" i="34"/>
  <c r="C30" i="34"/>
  <c r="K29" i="34"/>
  <c r="K28" i="34"/>
  <c r="K27" i="34"/>
  <c r="J27" i="34"/>
  <c r="I27" i="34"/>
  <c r="H27" i="34"/>
  <c r="G27" i="34"/>
  <c r="F27" i="34"/>
  <c r="E27" i="34"/>
  <c r="D27" i="34"/>
  <c r="C27" i="34"/>
  <c r="K26" i="34"/>
  <c r="K25" i="34"/>
  <c r="K24" i="34"/>
  <c r="K23" i="34"/>
  <c r="K22" i="34"/>
  <c r="K21" i="34"/>
  <c r="K20" i="34"/>
  <c r="K19" i="34"/>
  <c r="K18" i="34"/>
  <c r="K17" i="34"/>
  <c r="K16" i="34"/>
  <c r="K15" i="34"/>
  <c r="J14" i="34"/>
  <c r="I14" i="34"/>
  <c r="H14" i="34"/>
  <c r="G14" i="34"/>
  <c r="F14" i="34"/>
  <c r="E14" i="34"/>
  <c r="D14" i="34"/>
  <c r="C14" i="34"/>
  <c r="K13" i="34"/>
  <c r="K12" i="34"/>
  <c r="K11" i="34"/>
  <c r="K10" i="34"/>
  <c r="K9" i="34"/>
  <c r="K8" i="34"/>
  <c r="K7" i="34"/>
  <c r="K6" i="34"/>
  <c r="K5" i="34"/>
  <c r="J4" i="34"/>
  <c r="I4" i="34"/>
  <c r="H4" i="34"/>
  <c r="G4" i="34"/>
  <c r="F4" i="34"/>
  <c r="E4" i="34"/>
  <c r="D4" i="34"/>
  <c r="C4" i="34"/>
  <c r="D34" i="34" l="1"/>
  <c r="C34" i="34"/>
  <c r="E34" i="34"/>
  <c r="K14" i="34"/>
  <c r="K34" i="34" s="1"/>
  <c r="H34" i="34"/>
  <c r="J34" i="34"/>
  <c r="I34" i="34"/>
  <c r="F34" i="34"/>
  <c r="K4" i="34"/>
  <c r="G34" i="34"/>
</calcChain>
</file>

<file path=xl/sharedStrings.xml><?xml version="1.0" encoding="utf-8"?>
<sst xmlns="http://schemas.openxmlformats.org/spreadsheetml/2006/main" count="49" uniqueCount="48">
  <si>
    <t>VP Medical Affairs</t>
  </si>
  <si>
    <t>College of Liberal Arts and Sciences</t>
  </si>
  <si>
    <t>College of Business</t>
  </si>
  <si>
    <t xml:space="preserve">College of Dentistry               </t>
  </si>
  <si>
    <t xml:space="preserve">College of Education               </t>
  </si>
  <si>
    <t xml:space="preserve">College of Engineering             </t>
  </si>
  <si>
    <t xml:space="preserve">College of Law                     </t>
  </si>
  <si>
    <t xml:space="preserve">College of Medicine                </t>
  </si>
  <si>
    <t xml:space="preserve">College of Nursing                 </t>
  </si>
  <si>
    <t xml:space="preserve">College of Pharmacy                </t>
  </si>
  <si>
    <t xml:space="preserve">College of Public Health           </t>
  </si>
  <si>
    <t>Institute for Clinical &amp; Translational Science</t>
  </si>
  <si>
    <t xml:space="preserve">Graduate College                   </t>
  </si>
  <si>
    <t xml:space="preserve">Library                            </t>
  </si>
  <si>
    <t xml:space="preserve">University College                 </t>
  </si>
  <si>
    <t>Univ Related Organizations</t>
  </si>
  <si>
    <t>Division of Student Life</t>
  </si>
  <si>
    <t>Organization</t>
  </si>
  <si>
    <t>Total</t>
  </si>
  <si>
    <t>Faculty Salary/ Fringe</t>
  </si>
  <si>
    <t>TA Salary/ Fringe</t>
  </si>
  <si>
    <t>Professional &amp; Scientific Salary/ Fringe</t>
  </si>
  <si>
    <t>Merit Salary/ Fringe</t>
  </si>
  <si>
    <t>Other Wages Salary/ Fringe</t>
  </si>
  <si>
    <t>General Expense/ Other</t>
  </si>
  <si>
    <t>Capital Expenditures</t>
  </si>
  <si>
    <t>Central Admin Orgs</t>
  </si>
  <si>
    <t>Collegiate Orgs</t>
  </si>
  <si>
    <t>Other Academic Orgs</t>
  </si>
  <si>
    <t>Auxiliary Units</t>
  </si>
  <si>
    <t>Scholarships</t>
  </si>
  <si>
    <t>2. includes all adjustment periods, period 15, and Org 98, which is used to record eliminations.</t>
  </si>
  <si>
    <t>3. excludes all transfers in/out institutional accounts.</t>
  </si>
  <si>
    <t>1. shows gross expenditures for each organization, which is the total of all expenses incurred in the department as well as expenses charged from other service center areas (such as for utilities</t>
  </si>
  <si>
    <t xml:space="preserve">     expense from Facilities Management).  The gross expenditures for organizations with service center areas providing services to campus (such as Finance &amp; Operations) includes the total gross</t>
  </si>
  <si>
    <t xml:space="preserve">     expenditures which is not reduced by the revenue earned from charges to customers;  </t>
  </si>
  <si>
    <t>The Fiscal Year Gross Expenditures Report:</t>
  </si>
  <si>
    <t>4. excludes the following fund groups:  agency funds, fund 900 (investment in plant) and defeased bonds.</t>
  </si>
  <si>
    <t>Human Resources</t>
  </si>
  <si>
    <t>Fiscal Year 2024 Gross Expenditures by Organization, General Education Funds</t>
  </si>
  <si>
    <t>Office of the President</t>
  </si>
  <si>
    <t>Office of the Provost</t>
  </si>
  <si>
    <t>VP Research</t>
  </si>
  <si>
    <t>VP Finance and Operations</t>
  </si>
  <si>
    <t>VP General Counsel</t>
  </si>
  <si>
    <t>VP External Relations</t>
  </si>
  <si>
    <t>Information Technology Service</t>
  </si>
  <si>
    <t>Univ Hygienic 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</si>
</sst>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quot;$&quot;#,##0"/>
  </numFmts>
  <fonts count="7" x14ac:knownFonts="1">
    <font>
      <sz val="11"/>
      <color theme="1"/>
      <name val="Arial"/>
      <family val="2"/>
      <scheme val="minor"/>
    </font>
    <font>
      <sz val="10"/>
      <color theme="1"/>
      <name val="Arial"/>
      <family val="2"/>
      <scheme val="minor"/>
    </font>
    <font>
      <sz val="8"/>
      <color theme="1"/>
      <name val="Arial"/>
      <family val="2"/>
      <scheme val="minor"/>
    </font>
    <font>
      <b/>
      <sz val="8"/>
      <color theme="1"/>
      <name val="Arial Narrow"/>
      <family val="2"/>
    </font>
    <font>
      <b/>
      <sz val="10"/>
      <color theme="1"/>
      <name val="Arial"/>
      <family val="2"/>
      <scheme val="minor"/>
    </font>
    <font>
      <b/>
      <sz val="8"/>
      <color theme="1"/>
      <name val="Arial"/>
      <family val="2"/>
      <scheme val="minor"/>
    </font>
    <font>
      <sz val="11"/>
      <color rgb="FF000000"/>
      <name val="Arial"/>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thin">
        <color theme="0" tint="-0.34998626667073579"/>
      </bottom>
      <diagonal/>
    </border>
  </borders>
  <cellStyleXfs count="2">
    <xf numFmtId="0" fontId="0" fillId="0" borderId="0"/>
    <xf numFmtId="0" fontId="6" fillId="0" borderId="0"/>
  </cellStyleXfs>
  <cellXfs count="21">
    <xf numFmtId="0" fontId="0" fillId="0" borderId="0" xfId="0"/>
    <xf numFmtId="0" fontId="1" fillId="0" borderId="0" xfId="0" applyFont="1"/>
    <xf numFmtId="0" fontId="2" fillId="0" borderId="0" xfId="0" applyFont="1"/>
    <xf numFmtId="164" fontId="2" fillId="0" borderId="0" xfId="0" applyNumberFormat="1" applyFont="1"/>
    <xf numFmtId="164" fontId="1" fillId="0" borderId="0" xfId="0" applyNumberFormat="1" applyFont="1"/>
    <xf numFmtId="0" fontId="2" fillId="0" borderId="0" xfId="0" applyFont="1" applyAlignment="1">
      <alignment wrapText="1"/>
    </xf>
    <xf numFmtId="0" fontId="3" fillId="0" borderId="1" xfId="0" applyFont="1" applyBorder="1" applyAlignment="1">
      <alignment horizontal="center" wrapText="1"/>
    </xf>
    <xf numFmtId="164" fontId="3" fillId="0" borderId="1" xfId="0" applyNumberFormat="1" applyFont="1" applyBorder="1" applyAlignment="1">
      <alignment horizontal="center" wrapText="1"/>
    </xf>
    <xf numFmtId="0" fontId="4" fillId="0" borderId="0" xfId="0" applyFont="1"/>
    <xf numFmtId="0" fontId="5" fillId="0" borderId="0" xfId="0" applyFont="1"/>
    <xf numFmtId="49" fontId="5" fillId="0" borderId="0" xfId="0" applyNumberFormat="1" applyFont="1"/>
    <xf numFmtId="49" fontId="4" fillId="0" borderId="0" xfId="0" applyNumberFormat="1" applyFont="1" applyAlignment="1">
      <alignment horizontal="centerContinuous"/>
    </xf>
    <xf numFmtId="0" fontId="1" fillId="0" borderId="0" xfId="0" applyFont="1" applyAlignment="1">
      <alignment horizontal="centerContinuous"/>
    </xf>
    <xf numFmtId="164" fontId="1" fillId="0" borderId="0" xfId="0" applyNumberFormat="1" applyFont="1" applyAlignment="1">
      <alignment horizontal="centerContinuous"/>
    </xf>
    <xf numFmtId="164" fontId="5" fillId="0" borderId="0" xfId="0" applyNumberFormat="1" applyFont="1"/>
    <xf numFmtId="49" fontId="5" fillId="0" borderId="2" xfId="0" applyNumberFormat="1" applyFont="1" applyBorder="1"/>
    <xf numFmtId="0" fontId="2" fillId="0" borderId="2" xfId="0" applyFont="1" applyBorder="1"/>
    <xf numFmtId="49" fontId="2" fillId="0" borderId="0" xfId="0" applyNumberFormat="1" applyFont="1"/>
    <xf numFmtId="42" fontId="5" fillId="0" borderId="0" xfId="0" applyNumberFormat="1" applyFont="1"/>
    <xf numFmtId="42" fontId="2" fillId="0" borderId="0" xfId="0" applyNumberFormat="1" applyFont="1"/>
    <xf numFmtId="42" fontId="2" fillId="0" borderId="2" xfId="0" applyNumberFormat="1"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8D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C346-9D4E-44B1-AB92-0DBDF074BB02}">
  <sheetPr>
    <pageSetUpPr fitToPage="1"/>
  </sheetPr>
  <dimension ref="A1:K48"/>
  <sheetViews>
    <sheetView tabSelected="1" zoomScaleNormal="100" workbookViewId="0">
      <selection activeCell="N19" sqref="N19"/>
    </sheetView>
  </sheetViews>
  <sheetFormatPr defaultColWidth="9" defaultRowHeight="12.5" x14ac:dyDescent="0.25"/>
  <cols>
    <col min="1" max="1" width="2.75" style="10" customWidth="1"/>
    <col min="2" max="2" width="26.83203125" style="1" customWidth="1"/>
    <col min="3" max="11" width="10.58203125" style="4" customWidth="1"/>
    <col min="12" max="16384" width="9" style="1"/>
  </cols>
  <sheetData>
    <row r="1" spans="1:11" ht="13" x14ac:dyDescent="0.3">
      <c r="A1" s="11" t="s">
        <v>39</v>
      </c>
      <c r="B1" s="12"/>
      <c r="C1" s="13"/>
      <c r="D1" s="13"/>
      <c r="E1" s="13"/>
      <c r="F1" s="13"/>
      <c r="G1" s="13"/>
      <c r="H1" s="13"/>
      <c r="I1" s="13"/>
      <c r="J1" s="13"/>
      <c r="K1" s="13"/>
    </row>
    <row r="2" spans="1:11" ht="6" customHeight="1" x14ac:dyDescent="0.25"/>
    <row r="3" spans="1:11" s="5" customFormat="1" ht="31.5" x14ac:dyDescent="0.25">
      <c r="A3" s="7"/>
      <c r="B3" s="6" t="s">
        <v>17</v>
      </c>
      <c r="C3" s="7" t="s">
        <v>19</v>
      </c>
      <c r="D3" s="7" t="s">
        <v>20</v>
      </c>
      <c r="E3" s="7" t="s">
        <v>21</v>
      </c>
      <c r="F3" s="7" t="s">
        <v>22</v>
      </c>
      <c r="G3" s="7" t="s">
        <v>23</v>
      </c>
      <c r="H3" s="7" t="s">
        <v>30</v>
      </c>
      <c r="I3" s="7" t="s">
        <v>24</v>
      </c>
      <c r="J3" s="7" t="s">
        <v>25</v>
      </c>
      <c r="K3" s="7" t="s">
        <v>18</v>
      </c>
    </row>
    <row r="4" spans="1:11" x14ac:dyDescent="0.25">
      <c r="A4" s="9" t="s">
        <v>26</v>
      </c>
      <c r="B4" s="2"/>
      <c r="C4" s="18">
        <f t="shared" ref="C4:J4" si="0">SUM(C5:C13)</f>
        <v>6157593.3699999992</v>
      </c>
      <c r="D4" s="18">
        <f t="shared" si="0"/>
        <v>118155.78</v>
      </c>
      <c r="E4" s="18">
        <f t="shared" si="0"/>
        <v>82323711.569999993</v>
      </c>
      <c r="F4" s="18">
        <f t="shared" si="0"/>
        <v>10739128.450000001</v>
      </c>
      <c r="G4" s="18">
        <f t="shared" si="0"/>
        <v>2080035.4600000002</v>
      </c>
      <c r="H4" s="18">
        <f t="shared" si="0"/>
        <v>80185434.439999998</v>
      </c>
      <c r="I4" s="18">
        <f>SUM(I5:I13)</f>
        <v>106073186.29999998</v>
      </c>
      <c r="J4" s="18">
        <f t="shared" si="0"/>
        <v>13223303.590000002</v>
      </c>
      <c r="K4" s="18">
        <f>SUM(K5:K13)</f>
        <v>300900548.96000004</v>
      </c>
    </row>
    <row r="5" spans="1:11" x14ac:dyDescent="0.25">
      <c r="B5" s="2" t="s">
        <v>40</v>
      </c>
      <c r="C5" s="19">
        <v>1183564.5</v>
      </c>
      <c r="D5" s="19">
        <v>0</v>
      </c>
      <c r="E5" s="19">
        <v>1526667.21</v>
      </c>
      <c r="F5" s="19">
        <v>0</v>
      </c>
      <c r="G5" s="19">
        <v>12328.5</v>
      </c>
      <c r="H5" s="19">
        <v>0</v>
      </c>
      <c r="I5" s="19">
        <v>882225.69</v>
      </c>
      <c r="J5" s="19">
        <v>0</v>
      </c>
      <c r="K5" s="19">
        <f>SUM(C5:J5)</f>
        <v>3604785.9</v>
      </c>
    </row>
    <row r="6" spans="1:11" x14ac:dyDescent="0.25">
      <c r="B6" s="2" t="s">
        <v>41</v>
      </c>
      <c r="C6" s="19">
        <v>2146359.34</v>
      </c>
      <c r="D6" s="19">
        <v>112944.88</v>
      </c>
      <c r="E6" s="19">
        <v>25313985.579999998</v>
      </c>
      <c r="F6" s="19">
        <v>432272.75</v>
      </c>
      <c r="G6" s="19">
        <v>934054.15</v>
      </c>
      <c r="H6" s="19">
        <v>79392643.579999998</v>
      </c>
      <c r="I6" s="19">
        <v>5037635.51</v>
      </c>
      <c r="J6" s="19">
        <v>206381.8</v>
      </c>
      <c r="K6" s="19">
        <f t="shared" ref="K6:K13" si="1">SUM(C6:J6)</f>
        <v>113576277.59</v>
      </c>
    </row>
    <row r="7" spans="1:11" x14ac:dyDescent="0.25">
      <c r="B7" s="2" t="s">
        <v>0</v>
      </c>
      <c r="C7" s="19">
        <v>149480.32999999999</v>
      </c>
      <c r="D7" s="19">
        <v>0</v>
      </c>
      <c r="E7" s="19">
        <v>3061234.44</v>
      </c>
      <c r="F7" s="19">
        <v>0</v>
      </c>
      <c r="G7" s="19">
        <v>-15</v>
      </c>
      <c r="H7" s="19">
        <v>0</v>
      </c>
      <c r="I7" s="19">
        <v>-3210699.77</v>
      </c>
      <c r="J7" s="19">
        <v>0</v>
      </c>
      <c r="K7" s="19">
        <f t="shared" si="1"/>
        <v>0</v>
      </c>
    </row>
    <row r="8" spans="1:11" x14ac:dyDescent="0.25">
      <c r="B8" s="2" t="s">
        <v>42</v>
      </c>
      <c r="C8" s="19">
        <v>1453245.1</v>
      </c>
      <c r="D8" s="19">
        <v>5210.8999999999996</v>
      </c>
      <c r="E8" s="19">
        <v>12765035.970000001</v>
      </c>
      <c r="F8" s="19">
        <v>24277.74</v>
      </c>
      <c r="G8" s="19">
        <v>232783.49</v>
      </c>
      <c r="H8" s="19">
        <v>221719.16</v>
      </c>
      <c r="I8" s="19">
        <v>2036811.64</v>
      </c>
      <c r="J8" s="19">
        <v>390704.83</v>
      </c>
      <c r="K8" s="19">
        <f t="shared" si="1"/>
        <v>17129788.830000002</v>
      </c>
    </row>
    <row r="9" spans="1:11" x14ac:dyDescent="0.25">
      <c r="B9" s="2" t="s">
        <v>43</v>
      </c>
      <c r="C9" s="19">
        <v>548153.64</v>
      </c>
      <c r="D9" s="19">
        <v>0</v>
      </c>
      <c r="E9" s="19">
        <v>20057994.879999999</v>
      </c>
      <c r="F9" s="19">
        <v>9458228.0500000007</v>
      </c>
      <c r="G9" s="19">
        <v>584259.06000000006</v>
      </c>
      <c r="H9" s="19">
        <v>0</v>
      </c>
      <c r="I9" s="19">
        <v>97809289.069999993</v>
      </c>
      <c r="J9" s="19">
        <v>12130242.57</v>
      </c>
      <c r="K9" s="19">
        <f t="shared" si="1"/>
        <v>140588167.26999998</v>
      </c>
    </row>
    <row r="10" spans="1:11" x14ac:dyDescent="0.25">
      <c r="B10" s="2" t="s">
        <v>44</v>
      </c>
      <c r="C10" s="19">
        <v>485122.44</v>
      </c>
      <c r="D10" s="19">
        <v>0</v>
      </c>
      <c r="E10" s="19">
        <v>1829321.59</v>
      </c>
      <c r="F10" s="19">
        <v>0</v>
      </c>
      <c r="G10" s="19">
        <v>0</v>
      </c>
      <c r="H10" s="19">
        <v>0</v>
      </c>
      <c r="I10" s="19">
        <v>40723.440000000002</v>
      </c>
      <c r="J10" s="19">
        <v>0</v>
      </c>
      <c r="K10" s="19">
        <f t="shared" si="1"/>
        <v>2355167.4700000002</v>
      </c>
    </row>
    <row r="11" spans="1:11" x14ac:dyDescent="0.25">
      <c r="B11" s="2" t="s">
        <v>38</v>
      </c>
      <c r="C11" s="19">
        <v>0</v>
      </c>
      <c r="D11" s="19">
        <v>0</v>
      </c>
      <c r="E11" s="19">
        <v>7134394.9699999997</v>
      </c>
      <c r="F11" s="19">
        <v>514751.36</v>
      </c>
      <c r="G11" s="19">
        <v>76267.289999999994</v>
      </c>
      <c r="H11" s="19">
        <v>571071.69999999995</v>
      </c>
      <c r="I11" s="19">
        <v>628415.46</v>
      </c>
      <c r="J11" s="19">
        <v>37000</v>
      </c>
      <c r="K11" s="19">
        <f t="shared" si="1"/>
        <v>8961900.7800000012</v>
      </c>
    </row>
    <row r="12" spans="1:11" x14ac:dyDescent="0.25">
      <c r="B12" s="2" t="s">
        <v>45</v>
      </c>
      <c r="C12" s="19">
        <v>191668.02</v>
      </c>
      <c r="D12" s="19">
        <v>0</v>
      </c>
      <c r="E12" s="19">
        <v>5908378.4400000004</v>
      </c>
      <c r="F12" s="19">
        <v>97439.89</v>
      </c>
      <c r="G12" s="19">
        <v>28842.45</v>
      </c>
      <c r="H12" s="19">
        <v>0</v>
      </c>
      <c r="I12" s="19">
        <v>1447081.14</v>
      </c>
      <c r="J12" s="19">
        <v>312592.39</v>
      </c>
      <c r="K12" s="19">
        <f t="shared" si="1"/>
        <v>7986002.3299999991</v>
      </c>
    </row>
    <row r="13" spans="1:11" x14ac:dyDescent="0.25">
      <c r="A13" s="15"/>
      <c r="B13" s="16" t="s">
        <v>16</v>
      </c>
      <c r="C13" s="20">
        <v>0</v>
      </c>
      <c r="D13" s="20">
        <v>0</v>
      </c>
      <c r="E13" s="20">
        <v>4726698.49</v>
      </c>
      <c r="F13" s="20">
        <v>212158.66</v>
      </c>
      <c r="G13" s="20">
        <v>211515.51999999999</v>
      </c>
      <c r="H13" s="20">
        <v>0</v>
      </c>
      <c r="I13" s="20">
        <v>1401704.12</v>
      </c>
      <c r="J13" s="20">
        <v>146382</v>
      </c>
      <c r="K13" s="20">
        <f t="shared" si="1"/>
        <v>6698458.79</v>
      </c>
    </row>
    <row r="14" spans="1:11" x14ac:dyDescent="0.25">
      <c r="A14" s="9" t="s">
        <v>27</v>
      </c>
      <c r="B14" s="2"/>
      <c r="C14" s="18">
        <f t="shared" ref="C14:J14" si="2">SUM(C15:C26)</f>
        <v>248194936.64000002</v>
      </c>
      <c r="D14" s="18">
        <f t="shared" si="2"/>
        <v>35218619.420000002</v>
      </c>
      <c r="E14" s="18">
        <f t="shared" si="2"/>
        <v>89949781.239999995</v>
      </c>
      <c r="F14" s="18">
        <f t="shared" si="2"/>
        <v>4559897.169999999</v>
      </c>
      <c r="G14" s="18">
        <f t="shared" si="2"/>
        <v>10578115.740000002</v>
      </c>
      <c r="H14" s="18">
        <f t="shared" si="2"/>
        <v>29495668.759999998</v>
      </c>
      <c r="I14" s="18">
        <f t="shared" si="2"/>
        <v>21498920.509999998</v>
      </c>
      <c r="J14" s="18">
        <f t="shared" si="2"/>
        <v>6327472.790000001</v>
      </c>
      <c r="K14" s="18">
        <f>SUM(K15:K26)</f>
        <v>445823412.27000004</v>
      </c>
    </row>
    <row r="15" spans="1:11" x14ac:dyDescent="0.25">
      <c r="B15" s="2" t="s">
        <v>1</v>
      </c>
      <c r="C15" s="19">
        <v>88927634.569999993</v>
      </c>
      <c r="D15" s="19">
        <v>23025985.190000001</v>
      </c>
      <c r="E15" s="19">
        <v>24560831.149999999</v>
      </c>
      <c r="F15" s="19">
        <v>457705.25</v>
      </c>
      <c r="G15" s="19">
        <v>5161850.41</v>
      </c>
      <c r="H15" s="19">
        <v>10890187.449999999</v>
      </c>
      <c r="I15" s="19">
        <v>-596091.44999999995</v>
      </c>
      <c r="J15" s="19">
        <v>1871320.32</v>
      </c>
      <c r="K15" s="19">
        <f t="shared" ref="K15:K26" si="3">SUM(C15:J15)</f>
        <v>154299422.88999999</v>
      </c>
    </row>
    <row r="16" spans="1:11" x14ac:dyDescent="0.25">
      <c r="B16" s="2" t="s">
        <v>2</v>
      </c>
      <c r="C16" s="19">
        <v>30850134.109999999</v>
      </c>
      <c r="D16" s="19">
        <v>2750380.15</v>
      </c>
      <c r="E16" s="19">
        <v>5768091.4699999997</v>
      </c>
      <c r="F16" s="19">
        <v>65004.23</v>
      </c>
      <c r="G16" s="19">
        <v>526380.87</v>
      </c>
      <c r="H16" s="19">
        <v>1625790.68</v>
      </c>
      <c r="I16" s="19">
        <v>483403.84</v>
      </c>
      <c r="J16" s="19">
        <v>0</v>
      </c>
      <c r="K16" s="19">
        <f t="shared" si="3"/>
        <v>42069185.349999994</v>
      </c>
    </row>
    <row r="17" spans="1:11" x14ac:dyDescent="0.25">
      <c r="B17" s="2" t="s">
        <v>3</v>
      </c>
      <c r="C17" s="19">
        <v>18793455.120000001</v>
      </c>
      <c r="D17" s="19">
        <v>177714</v>
      </c>
      <c r="E17" s="19">
        <v>8303963.6299999999</v>
      </c>
      <c r="F17" s="19">
        <v>1739868.78</v>
      </c>
      <c r="G17" s="19">
        <v>64803.14</v>
      </c>
      <c r="H17" s="19">
        <v>1838661.32</v>
      </c>
      <c r="I17" s="19">
        <v>866751.46</v>
      </c>
      <c r="J17" s="19">
        <v>117518.08</v>
      </c>
      <c r="K17" s="19">
        <f t="shared" si="3"/>
        <v>31902735.530000001</v>
      </c>
    </row>
    <row r="18" spans="1:11" x14ac:dyDescent="0.25">
      <c r="B18" s="2" t="s">
        <v>4</v>
      </c>
      <c r="C18" s="19">
        <v>12071445.470000001</v>
      </c>
      <c r="D18" s="19">
        <v>2083308.33</v>
      </c>
      <c r="E18" s="19">
        <v>4742603.8</v>
      </c>
      <c r="F18" s="19">
        <v>159923.16</v>
      </c>
      <c r="G18" s="19">
        <v>510055.46</v>
      </c>
      <c r="H18" s="19">
        <v>1405279.49</v>
      </c>
      <c r="I18" s="19">
        <v>1418217.44</v>
      </c>
      <c r="J18" s="19">
        <v>0</v>
      </c>
      <c r="K18" s="19">
        <f t="shared" si="3"/>
        <v>22390833.150000002</v>
      </c>
    </row>
    <row r="19" spans="1:11" x14ac:dyDescent="0.25">
      <c r="B19" s="2" t="s">
        <v>5</v>
      </c>
      <c r="C19" s="19">
        <v>18011937.359999999</v>
      </c>
      <c r="D19" s="19">
        <v>1556639.53</v>
      </c>
      <c r="E19" s="19">
        <v>6978549.0499999998</v>
      </c>
      <c r="F19" s="19">
        <v>45641.26</v>
      </c>
      <c r="G19" s="19">
        <v>754238.34</v>
      </c>
      <c r="H19" s="19">
        <v>588652.75</v>
      </c>
      <c r="I19" s="19">
        <v>1488151.08</v>
      </c>
      <c r="J19" s="19">
        <v>297165.69</v>
      </c>
      <c r="K19" s="19">
        <f t="shared" si="3"/>
        <v>29720975.060000006</v>
      </c>
    </row>
    <row r="20" spans="1:11" x14ac:dyDescent="0.25">
      <c r="B20" s="2" t="s">
        <v>6</v>
      </c>
      <c r="C20" s="19">
        <v>9176359.4000000004</v>
      </c>
      <c r="D20" s="19">
        <v>487349.55</v>
      </c>
      <c r="E20" s="19">
        <v>5636750.0300000003</v>
      </c>
      <c r="F20" s="19">
        <v>940857.86</v>
      </c>
      <c r="G20" s="19">
        <v>360750.19</v>
      </c>
      <c r="H20" s="19">
        <v>5211028</v>
      </c>
      <c r="I20" s="19">
        <v>2237219.5099999998</v>
      </c>
      <c r="J20" s="19">
        <v>2958407.69</v>
      </c>
      <c r="K20" s="19">
        <f t="shared" si="3"/>
        <v>27008722.23</v>
      </c>
    </row>
    <row r="21" spans="1:11" x14ac:dyDescent="0.25">
      <c r="B21" s="2" t="s">
        <v>7</v>
      </c>
      <c r="C21" s="19">
        <v>43656792.579999998</v>
      </c>
      <c r="D21" s="19">
        <v>2198630.3199999998</v>
      </c>
      <c r="E21" s="19">
        <v>19858484.890000001</v>
      </c>
      <c r="F21" s="19">
        <v>721899.2</v>
      </c>
      <c r="G21" s="19">
        <v>1407134.86</v>
      </c>
      <c r="H21" s="19">
        <v>4740851.3899999997</v>
      </c>
      <c r="I21" s="19">
        <v>11888122.029999999</v>
      </c>
      <c r="J21" s="19">
        <v>443576.28</v>
      </c>
      <c r="K21" s="19">
        <f t="shared" si="3"/>
        <v>84915491.550000012</v>
      </c>
    </row>
    <row r="22" spans="1:11" x14ac:dyDescent="0.25">
      <c r="B22" s="2" t="s">
        <v>8</v>
      </c>
      <c r="C22" s="19">
        <v>10306185.210000001</v>
      </c>
      <c r="D22" s="19">
        <v>193854.96</v>
      </c>
      <c r="E22" s="19">
        <v>3762817.29</v>
      </c>
      <c r="F22" s="19">
        <v>174291.6</v>
      </c>
      <c r="G22" s="19">
        <v>243788.46</v>
      </c>
      <c r="H22" s="19">
        <v>449524.51</v>
      </c>
      <c r="I22" s="19">
        <v>763479.74</v>
      </c>
      <c r="J22" s="19">
        <v>0</v>
      </c>
      <c r="K22" s="19">
        <f t="shared" si="3"/>
        <v>15893941.770000001</v>
      </c>
    </row>
    <row r="23" spans="1:11" x14ac:dyDescent="0.25">
      <c r="B23" s="2" t="s">
        <v>9</v>
      </c>
      <c r="C23" s="19">
        <v>6580845.9500000002</v>
      </c>
      <c r="D23" s="19">
        <v>368703.55</v>
      </c>
      <c r="E23" s="19">
        <v>739011.1</v>
      </c>
      <c r="F23" s="19">
        <v>0</v>
      </c>
      <c r="G23" s="19">
        <v>251725.05</v>
      </c>
      <c r="H23" s="19">
        <v>738660.88</v>
      </c>
      <c r="I23" s="19">
        <v>855248.84</v>
      </c>
      <c r="J23" s="19">
        <v>59180</v>
      </c>
      <c r="K23" s="19">
        <f t="shared" si="3"/>
        <v>9593375.3699999992</v>
      </c>
    </row>
    <row r="24" spans="1:11" x14ac:dyDescent="0.25">
      <c r="B24" s="2" t="s">
        <v>10</v>
      </c>
      <c r="C24" s="19">
        <v>6384207.5300000003</v>
      </c>
      <c r="D24" s="19">
        <v>929705.12</v>
      </c>
      <c r="E24" s="19">
        <v>5781362.5499999998</v>
      </c>
      <c r="F24" s="19">
        <v>154800.67000000001</v>
      </c>
      <c r="G24" s="19">
        <v>321401.88</v>
      </c>
      <c r="H24" s="19">
        <v>775048.32</v>
      </c>
      <c r="I24" s="19">
        <v>1249729.6200000001</v>
      </c>
      <c r="J24" s="19">
        <v>580304.73</v>
      </c>
      <c r="K24" s="19">
        <f t="shared" si="3"/>
        <v>16176560.420000002</v>
      </c>
    </row>
    <row r="25" spans="1:11" x14ac:dyDescent="0.25">
      <c r="B25" s="2" t="s">
        <v>11</v>
      </c>
      <c r="C25" s="19">
        <v>0</v>
      </c>
      <c r="D25" s="19">
        <v>0</v>
      </c>
      <c r="E25" s="19">
        <v>6501.51</v>
      </c>
      <c r="F25" s="19">
        <v>0</v>
      </c>
      <c r="G25" s="19">
        <v>0</v>
      </c>
      <c r="H25" s="19">
        <v>0</v>
      </c>
      <c r="I25" s="19">
        <v>0</v>
      </c>
      <c r="J25" s="19">
        <v>0</v>
      </c>
      <c r="K25" s="19">
        <f t="shared" si="3"/>
        <v>6501.51</v>
      </c>
    </row>
    <row r="26" spans="1:11" x14ac:dyDescent="0.25">
      <c r="A26" s="15"/>
      <c r="B26" s="16" t="s">
        <v>12</v>
      </c>
      <c r="C26" s="20">
        <v>3435939.34</v>
      </c>
      <c r="D26" s="20">
        <v>1446348.72</v>
      </c>
      <c r="E26" s="20">
        <v>3810814.77</v>
      </c>
      <c r="F26" s="20">
        <v>99905.16</v>
      </c>
      <c r="G26" s="20">
        <v>975987.08</v>
      </c>
      <c r="H26" s="20">
        <v>1231983.97</v>
      </c>
      <c r="I26" s="20">
        <v>844688.4</v>
      </c>
      <c r="J26" s="20">
        <v>0</v>
      </c>
      <c r="K26" s="20">
        <f t="shared" si="3"/>
        <v>11845667.440000001</v>
      </c>
    </row>
    <row r="27" spans="1:11" x14ac:dyDescent="0.25">
      <c r="A27" s="9" t="s">
        <v>28</v>
      </c>
      <c r="B27" s="2"/>
      <c r="C27" s="18">
        <f t="shared" ref="C27:K27" si="4">SUM(C28:C29)</f>
        <v>1698770.74</v>
      </c>
      <c r="D27" s="18">
        <f t="shared" si="4"/>
        <v>110408.01000000001</v>
      </c>
      <c r="E27" s="18">
        <f t="shared" si="4"/>
        <v>18149764.649999999</v>
      </c>
      <c r="F27" s="18">
        <f t="shared" si="4"/>
        <v>3897088.71</v>
      </c>
      <c r="G27" s="18">
        <f t="shared" si="4"/>
        <v>1169935.9100000001</v>
      </c>
      <c r="H27" s="18">
        <f t="shared" si="4"/>
        <v>188271.31</v>
      </c>
      <c r="I27" s="18">
        <f t="shared" si="4"/>
        <v>10703747.370000001</v>
      </c>
      <c r="J27" s="18">
        <f t="shared" si="4"/>
        <v>7024265.5300000003</v>
      </c>
      <c r="K27" s="18">
        <f t="shared" si="4"/>
        <v>42942252.230000004</v>
      </c>
    </row>
    <row r="28" spans="1:11" x14ac:dyDescent="0.25">
      <c r="B28" s="2" t="s">
        <v>13</v>
      </c>
      <c r="C28" s="19">
        <v>367359.96</v>
      </c>
      <c r="D28" s="19">
        <v>25658.799999999999</v>
      </c>
      <c r="E28" s="19">
        <v>11642408.43</v>
      </c>
      <c r="F28" s="19">
        <v>3847031.51</v>
      </c>
      <c r="G28" s="19">
        <v>622981.01</v>
      </c>
      <c r="H28" s="19">
        <v>11943.5</v>
      </c>
      <c r="I28" s="19">
        <v>10128889.32</v>
      </c>
      <c r="J28" s="19">
        <v>7024265.5300000003</v>
      </c>
      <c r="K28" s="19">
        <f t="shared" ref="K28:K29" si="5">SUM(C28:J28)</f>
        <v>33670538.060000002</v>
      </c>
    </row>
    <row r="29" spans="1:11" x14ac:dyDescent="0.25">
      <c r="A29" s="15"/>
      <c r="B29" s="16" t="s">
        <v>14</v>
      </c>
      <c r="C29" s="20">
        <v>1331410.78</v>
      </c>
      <c r="D29" s="20">
        <v>84749.21</v>
      </c>
      <c r="E29" s="20">
        <v>6507356.2199999997</v>
      </c>
      <c r="F29" s="20">
        <v>50057.2</v>
      </c>
      <c r="G29" s="20">
        <v>546954.9</v>
      </c>
      <c r="H29" s="20">
        <v>176327.81</v>
      </c>
      <c r="I29" s="20">
        <v>574858.05000000005</v>
      </c>
      <c r="J29" s="20">
        <v>0</v>
      </c>
      <c r="K29" s="20">
        <f t="shared" si="5"/>
        <v>9271714.1700000018</v>
      </c>
    </row>
    <row r="30" spans="1:11" x14ac:dyDescent="0.25">
      <c r="A30" s="9" t="s">
        <v>29</v>
      </c>
      <c r="B30" s="2"/>
      <c r="C30" s="18">
        <f t="shared" ref="C30:K30" si="6">SUM(C31:C33)</f>
        <v>229242.12</v>
      </c>
      <c r="D30" s="18">
        <f t="shared" si="6"/>
        <v>212853.65</v>
      </c>
      <c r="E30" s="18">
        <f t="shared" si="6"/>
        <v>3510399.17</v>
      </c>
      <c r="F30" s="18">
        <f t="shared" si="6"/>
        <v>45335.360000000001</v>
      </c>
      <c r="G30" s="18">
        <f t="shared" si="6"/>
        <v>194498.58</v>
      </c>
      <c r="H30" s="18">
        <f t="shared" si="6"/>
        <v>661862.59</v>
      </c>
      <c r="I30" s="18">
        <f t="shared" si="6"/>
        <v>10014293.749999998</v>
      </c>
      <c r="J30" s="18">
        <f t="shared" si="6"/>
        <v>2924757.2199999997</v>
      </c>
      <c r="K30" s="18">
        <f t="shared" si="6"/>
        <v>17793242.439999998</v>
      </c>
    </row>
    <row r="31" spans="1:11" x14ac:dyDescent="0.25">
      <c r="B31" s="2" t="s">
        <v>46</v>
      </c>
      <c r="C31" s="19">
        <v>0</v>
      </c>
      <c r="D31" s="19">
        <v>0</v>
      </c>
      <c r="E31" s="19">
        <v>0</v>
      </c>
      <c r="F31" s="19">
        <v>0</v>
      </c>
      <c r="G31" s="19">
        <v>0</v>
      </c>
      <c r="H31" s="19">
        <v>14924.84</v>
      </c>
      <c r="I31" s="19">
        <v>37866598.32</v>
      </c>
      <c r="J31" s="19">
        <v>2107358.84</v>
      </c>
      <c r="K31" s="19">
        <f t="shared" ref="K31:K33" si="7">SUM(C31:J31)</f>
        <v>39988882</v>
      </c>
    </row>
    <row r="32" spans="1:11" x14ac:dyDescent="0.25">
      <c r="B32" s="2" t="s">
        <v>15</v>
      </c>
      <c r="C32" s="19">
        <v>229242.12</v>
      </c>
      <c r="D32" s="19">
        <v>212853.65</v>
      </c>
      <c r="E32" s="19">
        <v>3299307.52</v>
      </c>
      <c r="F32" s="19">
        <v>0</v>
      </c>
      <c r="G32" s="19">
        <v>194498.58</v>
      </c>
      <c r="H32" s="19">
        <v>646937.75</v>
      </c>
      <c r="I32" s="19">
        <v>-27996505.260000002</v>
      </c>
      <c r="J32" s="19">
        <v>474750</v>
      </c>
      <c r="K32" s="19">
        <f t="shared" si="7"/>
        <v>-22938915.640000001</v>
      </c>
    </row>
    <row r="33" spans="1:11" x14ac:dyDescent="0.25">
      <c r="A33" s="15"/>
      <c r="B33" s="16" t="s">
        <v>47</v>
      </c>
      <c r="C33" s="20">
        <v>0</v>
      </c>
      <c r="D33" s="20">
        <v>0</v>
      </c>
      <c r="E33" s="20">
        <v>211091.65</v>
      </c>
      <c r="F33" s="20">
        <v>45335.360000000001</v>
      </c>
      <c r="G33" s="20">
        <v>0</v>
      </c>
      <c r="H33" s="20">
        <v>0</v>
      </c>
      <c r="I33" s="20">
        <v>144200.69</v>
      </c>
      <c r="J33" s="20">
        <v>342648.38</v>
      </c>
      <c r="K33" s="20">
        <f t="shared" si="7"/>
        <v>743276.08000000007</v>
      </c>
    </row>
    <row r="34" spans="1:11" s="8" customFormat="1" ht="13" x14ac:dyDescent="0.3">
      <c r="A34" s="10" t="s">
        <v>18</v>
      </c>
      <c r="B34" s="9"/>
      <c r="C34" s="18">
        <f t="shared" ref="C34:K34" si="8">SUM(C30,C27,C14,C4)</f>
        <v>256280542.87000003</v>
      </c>
      <c r="D34" s="18">
        <f t="shared" si="8"/>
        <v>35660036.859999999</v>
      </c>
      <c r="E34" s="18">
        <f t="shared" si="8"/>
        <v>193933656.63</v>
      </c>
      <c r="F34" s="18">
        <f t="shared" si="8"/>
        <v>19241449.689999998</v>
      </c>
      <c r="G34" s="18">
        <f t="shared" si="8"/>
        <v>14022585.690000003</v>
      </c>
      <c r="H34" s="18">
        <f t="shared" si="8"/>
        <v>110531237.09999999</v>
      </c>
      <c r="I34" s="18">
        <f t="shared" si="8"/>
        <v>148290147.92999998</v>
      </c>
      <c r="J34" s="18">
        <f t="shared" si="8"/>
        <v>29499799.130000003</v>
      </c>
      <c r="K34" s="18">
        <f t="shared" si="8"/>
        <v>807459455.9000001</v>
      </c>
    </row>
    <row r="35" spans="1:11" ht="7.5" customHeight="1" x14ac:dyDescent="0.25"/>
    <row r="36" spans="1:11" ht="12" customHeight="1" x14ac:dyDescent="0.25">
      <c r="A36" s="17" t="s">
        <v>36</v>
      </c>
      <c r="B36" s="2"/>
      <c r="C36" s="3"/>
      <c r="D36" s="3"/>
    </row>
    <row r="37" spans="1:11" ht="12" customHeight="1" x14ac:dyDescent="0.25">
      <c r="A37" s="2" t="s">
        <v>33</v>
      </c>
      <c r="B37" s="2"/>
      <c r="C37" s="3"/>
      <c r="D37" s="3"/>
    </row>
    <row r="38" spans="1:11" ht="12" customHeight="1" x14ac:dyDescent="0.25">
      <c r="A38" s="2" t="s">
        <v>34</v>
      </c>
      <c r="B38" s="2"/>
      <c r="C38" s="3"/>
      <c r="D38" s="3"/>
    </row>
    <row r="39" spans="1:11" ht="12" customHeight="1" x14ac:dyDescent="0.25">
      <c r="A39" s="2" t="s">
        <v>35</v>
      </c>
      <c r="B39" s="2"/>
      <c r="C39" s="14"/>
      <c r="D39" s="14"/>
      <c r="E39" s="14"/>
      <c r="F39" s="14"/>
      <c r="G39" s="14"/>
      <c r="H39" s="14"/>
      <c r="I39" s="14"/>
      <c r="J39" s="14"/>
      <c r="K39" s="14"/>
    </row>
    <row r="40" spans="1:11" ht="12" customHeight="1" x14ac:dyDescent="0.25">
      <c r="A40" s="2" t="s">
        <v>31</v>
      </c>
      <c r="B40" s="2"/>
      <c r="C40" s="3"/>
      <c r="D40" s="3"/>
    </row>
    <row r="41" spans="1:11" ht="12" customHeight="1" x14ac:dyDescent="0.25">
      <c r="A41" s="2" t="s">
        <v>32</v>
      </c>
      <c r="B41" s="2"/>
      <c r="C41" s="3"/>
      <c r="D41" s="3"/>
    </row>
    <row r="42" spans="1:11" ht="12" customHeight="1" x14ac:dyDescent="0.25">
      <c r="A42" s="2" t="s">
        <v>37</v>
      </c>
      <c r="B42" s="2"/>
      <c r="C42" s="3"/>
      <c r="D42" s="3"/>
    </row>
    <row r="45" spans="1:11" x14ac:dyDescent="0.25">
      <c r="K45" s="14">
        <v>807459455.89999998</v>
      </c>
    </row>
    <row r="48" spans="1:11" x14ac:dyDescent="0.25">
      <c r="K48" s="14"/>
    </row>
  </sheetData>
  <printOptions horizontalCentered="1" verticalCentered="1"/>
  <pageMargins left="0.45" right="0.45" top="0.75" bottom="0.75" header="0.25" footer="0.3"/>
  <pageSetup scale="94" orientation="landscape" horizontalDpi="1200" verticalDpi="1200" r:id="rId1"/>
  <headerFooter scaleWithDoc="0">
    <oddHeader>&amp;C&amp;G</oddHeader>
    <oddFooter xml:space="preserve">&amp;R&amp;"+,Italic"&amp;8Information and Resource Management, Office of the Provost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Org GEF FY24</vt:lpstr>
      <vt:lpstr>'By Org GEF FY24'!Print_Area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Yows, Kristina</dc:creator>
  <cp:lastModifiedBy>Yows, Kristina</cp:lastModifiedBy>
  <cp:lastPrinted>2025-02-18T00:06:55Z</cp:lastPrinted>
  <dcterms:created xsi:type="dcterms:W3CDTF">2015-12-04T21:49:47Z</dcterms:created>
  <dcterms:modified xsi:type="dcterms:W3CDTF">2025-02-18T00:08:26Z</dcterms:modified>
</cp:coreProperties>
</file>