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897B375F-F26E-4A35-A6D8-97EBF66866B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yGender" sheetId="14" r:id="rId1"/>
  </sheets>
  <externalReferences>
    <externalReference r:id="rId2"/>
  </externalReferences>
  <definedNames>
    <definedName name="_xlnm.Print_Area" localSheetId="0">ByGender!$A$1:$M$36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4" l="1"/>
  <c r="K17" i="14"/>
  <c r="J17" i="14"/>
  <c r="I17" i="14"/>
  <c r="H17" i="14"/>
  <c r="G17" i="14"/>
  <c r="F17" i="14"/>
  <c r="E17" i="14"/>
  <c r="D17" i="14"/>
  <c r="L16" i="14"/>
  <c r="K16" i="14"/>
  <c r="J16" i="14"/>
  <c r="I16" i="14"/>
  <c r="H16" i="14"/>
  <c r="G16" i="14"/>
  <c r="F16" i="14"/>
  <c r="E16" i="14"/>
  <c r="D16" i="14"/>
  <c r="L15" i="14"/>
  <c r="K15" i="14"/>
  <c r="J15" i="14"/>
  <c r="I15" i="14"/>
  <c r="H15" i="14"/>
  <c r="G15" i="14"/>
  <c r="F15" i="14"/>
  <c r="E15" i="14"/>
  <c r="D15" i="14"/>
  <c r="I14" i="14"/>
  <c r="L9" i="14"/>
  <c r="K9" i="14"/>
  <c r="K13" i="14" s="1"/>
  <c r="J9" i="14"/>
  <c r="J14" i="14" s="1"/>
  <c r="I9" i="14"/>
  <c r="I13" i="14" s="1"/>
  <c r="H9" i="14"/>
  <c r="H13" i="14" s="1"/>
  <c r="G9" i="14"/>
  <c r="G13" i="14" s="1"/>
  <c r="F9" i="14"/>
  <c r="F13" i="14" s="1"/>
  <c r="E9" i="14"/>
  <c r="E13" i="14" s="1"/>
  <c r="D9" i="14"/>
  <c r="D13" i="14" s="1"/>
  <c r="L8" i="14"/>
  <c r="E8" i="14"/>
  <c r="L4" i="14"/>
  <c r="K4" i="14"/>
  <c r="J4" i="14"/>
  <c r="I4" i="14"/>
  <c r="I8" i="14" s="1"/>
  <c r="H4" i="14"/>
  <c r="H14" i="14" s="1"/>
  <c r="G4" i="14"/>
  <c r="G8" i="14" s="1"/>
  <c r="F4" i="14"/>
  <c r="F14" i="14" s="1"/>
  <c r="F18" i="14" s="1"/>
  <c r="E4" i="14"/>
  <c r="D4" i="14"/>
  <c r="D8" i="14" s="1"/>
  <c r="M15" i="14"/>
  <c r="M16" i="14"/>
  <c r="M17" i="14"/>
  <c r="M9" i="14"/>
  <c r="M13" i="14" s="1"/>
  <c r="M4" i="14"/>
  <c r="J13" i="14" l="1"/>
  <c r="J19" i="14"/>
  <c r="I18" i="14"/>
  <c r="H18" i="14"/>
  <c r="E14" i="14"/>
  <c r="E18" i="14" s="1"/>
  <c r="K14" i="14"/>
  <c r="K18" i="14" s="1"/>
  <c r="J18" i="14"/>
  <c r="L14" i="14"/>
  <c r="L19" i="14" s="1"/>
  <c r="D18" i="14"/>
  <c r="F19" i="14"/>
  <c r="H19" i="14"/>
  <c r="F8" i="14"/>
  <c r="L13" i="14"/>
  <c r="D14" i="14"/>
  <c r="D19" i="14" s="1"/>
  <c r="I19" i="14"/>
  <c r="J8" i="14"/>
  <c r="G14" i="14"/>
  <c r="G18" i="14" s="1"/>
  <c r="H8" i="14"/>
  <c r="K8" i="14"/>
  <c r="M14" i="14"/>
  <c r="M19" i="14" s="1"/>
  <c r="M8" i="14"/>
  <c r="E19" i="14" l="1"/>
  <c r="K19" i="14"/>
  <c r="L18" i="14"/>
  <c r="M18" i="14"/>
  <c r="G19" i="14"/>
</calcChain>
</file>

<file path=xl/sharedStrings.xml><?xml version="1.0" encoding="utf-8"?>
<sst xmlns="http://schemas.openxmlformats.org/spreadsheetml/2006/main" count="23" uniqueCount="15">
  <si>
    <t>Total</t>
  </si>
  <si>
    <t>First-Generation</t>
  </si>
  <si>
    <t>Not First-Generation</t>
  </si>
  <si>
    <t xml:space="preserve">Source: MAUI/Registrar's data warehouse (see Note 1). </t>
  </si>
  <si>
    <t>First Generation Status</t>
  </si>
  <si>
    <t>Women</t>
  </si>
  <si>
    <t>Prefer Not to Answer/Other</t>
  </si>
  <si>
    <t>Percent Women</t>
  </si>
  <si>
    <t>Men</t>
  </si>
  <si>
    <t>Fall Semester Undergraduate Headcount Enrollment by First Generation Status and Gender</t>
  </si>
  <si>
    <t>in fall 2013 through fall 2015, or by selecting "prefer not to answer" starting in fall 2016.  See Note 5 regarding change in gender reporting effective 2016.</t>
  </si>
  <si>
    <t>Note:  "Prefer Not to Answer/Other" includes all students who chose not to identify their sex as either male or female, whether by selecting "transgender" (or not reporting)</t>
  </si>
  <si>
    <t>Percent First-Generation</t>
  </si>
  <si>
    <t>"Not First-Generation" includes international students, who are not asked to report first-generation status.</t>
  </si>
  <si>
    <t>See Note 6 regarding the removal from the counts, in all years, of students who withdrew between the first day of the session and the official census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</si>
</sst>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8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7"/>
      <name val="Arial"/>
      <family val="2"/>
      <scheme val="minor"/>
    </font>
    <font>
      <sz val="8"/>
      <color theme="1"/>
      <name val="Arial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  <scheme val="minor"/>
    </font>
    <font>
      <b/>
      <sz val="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64" fontId="1" fillId="0" borderId="0" xfId="2" applyNumberFormat="1" applyFont="1"/>
    <xf numFmtId="164" fontId="1" fillId="0" borderId="0" xfId="0" applyNumberFormat="1" applyFont="1"/>
    <xf numFmtId="0" fontId="7" fillId="0" borderId="0" xfId="0" applyFont="1" applyAlignment="1">
      <alignment horizontal="left" indent="1"/>
    </xf>
    <xf numFmtId="164" fontId="11" fillId="0" borderId="2" xfId="0" applyNumberFormat="1" applyFont="1" applyBorder="1"/>
    <xf numFmtId="0" fontId="5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indent="1"/>
    </xf>
    <xf numFmtId="0" fontId="11" fillId="0" borderId="1" xfId="0" applyFont="1" applyBorder="1" applyAlignment="1">
      <alignment horizontal="left" indent="1"/>
    </xf>
    <xf numFmtId="164" fontId="11" fillId="0" borderId="1" xfId="0" applyNumberFormat="1" applyFont="1" applyBorder="1"/>
    <xf numFmtId="165" fontId="6" fillId="0" borderId="0" xfId="1" applyNumberFormat="1" applyFont="1"/>
    <xf numFmtId="165" fontId="5" fillId="0" borderId="0" xfId="1" applyNumberFormat="1" applyFont="1"/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2" xfId="0" applyFont="1" applyBorder="1"/>
    <xf numFmtId="0" fontId="11" fillId="0" borderId="1" xfId="0" applyFont="1" applyBorder="1" applyAlignment="1">
      <alignment horizontal="left"/>
    </xf>
    <xf numFmtId="3" fontId="5" fillId="0" borderId="0" xfId="1" applyNumberFormat="1" applyFont="1"/>
  </cellXfs>
  <cellStyles count="4">
    <cellStyle name="Comma" xfId="1" builtinId="3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FTE Enrollment by Student Level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Undergraduates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E8-4C08-8864-27CC1AF8DB57}"/>
            </c:ext>
          </c:extLst>
        </c:ser>
        <c:ser>
          <c:idx val="1"/>
          <c:order val="1"/>
          <c:tx>
            <c:v>Graduates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E8-4C08-8864-27CC1AF8DB57}"/>
            </c:ext>
          </c:extLst>
        </c:ser>
        <c:ser>
          <c:idx val="2"/>
          <c:order val="2"/>
          <c:tx>
            <c:v>Special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E8-4C08-8864-27CC1AF8DB57}"/>
            </c:ext>
          </c:extLst>
        </c:ser>
        <c:ser>
          <c:idx val="3"/>
          <c:order val="3"/>
          <c:tx>
            <c:v>Professional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DE8-4C08-8864-27CC1AF8D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85664"/>
        <c:axId val="220286056"/>
      </c:barChart>
      <c:catAx>
        <c:axId val="2202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8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286056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85664"/>
        <c:crosses val="autoZero"/>
        <c:crossBetween val="between"/>
        <c:majorUnit val="100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j-lt"/>
                <a:cs typeface="Arial" panose="020B0604020202020204" pitchFamily="34" charset="0"/>
              </a:defRPr>
            </a:pPr>
            <a:r>
              <a:rPr lang="en-US" sz="900">
                <a:latin typeface="+mj-lt"/>
                <a:cs typeface="Arial" panose="020B0604020202020204" pitchFamily="34" charset="0"/>
              </a:rPr>
              <a:t>Women</a:t>
            </a:r>
            <a:r>
              <a:rPr lang="en-US" sz="900" baseline="0">
                <a:latin typeface="+mj-lt"/>
                <a:cs typeface="Arial" panose="020B0604020202020204" pitchFamily="34" charset="0"/>
              </a:rPr>
              <a:t> </a:t>
            </a:r>
            <a:r>
              <a:rPr lang="en-US" sz="900">
                <a:latin typeface="+mj-lt"/>
                <a:cs typeface="Arial" panose="020B0604020202020204" pitchFamily="34" charset="0"/>
              </a:rPr>
              <a:t>as a Percentage of Undergraduate</a:t>
            </a:r>
            <a:r>
              <a:rPr lang="en-US" sz="900" baseline="0">
                <a:latin typeface="+mj-lt"/>
                <a:cs typeface="Arial" panose="020B0604020202020204" pitchFamily="34" charset="0"/>
              </a:rPr>
              <a:t> Students</a:t>
            </a:r>
            <a:endParaRPr lang="en-US" sz="900">
              <a:latin typeface="+mj-lt"/>
              <a:cs typeface="Arial" panose="020B0604020202020204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432852143482076E-2"/>
          <c:y val="0.18177145767226857"/>
          <c:w val="0.87417825896762902"/>
          <c:h val="0.54013502043587835"/>
        </c:manualLayout>
      </c:layout>
      <c:lineChart>
        <c:grouping val="standard"/>
        <c:varyColors val="0"/>
        <c:ser>
          <c:idx val="1"/>
          <c:order val="0"/>
          <c:tx>
            <c:strRef>
              <c:f>ByGender!$B$4</c:f>
              <c:strCache>
                <c:ptCount val="1"/>
                <c:pt idx="0">
                  <c:v>First-Generation</c:v>
                </c:pt>
              </c:strCache>
            </c:strRef>
          </c:tx>
          <c:marker>
            <c:symbol val="diamond"/>
            <c:size val="6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marker>
          <c:cat>
            <c:numRef>
              <c:f>ByGender!$D$3:$M$3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ByGender!$D$8:$M$8</c:f>
              <c:numCache>
                <c:formatCode>0.0%</c:formatCode>
                <c:ptCount val="10"/>
                <c:pt idx="0">
                  <c:v>0.57029795158286778</c:v>
                </c:pt>
                <c:pt idx="1">
                  <c:v>0.56878612716763011</c:v>
                </c:pt>
                <c:pt idx="2">
                  <c:v>0.57388859602881748</c:v>
                </c:pt>
                <c:pt idx="3">
                  <c:v>0.57635983263598323</c:v>
                </c:pt>
                <c:pt idx="4">
                  <c:v>0.57876834944504119</c:v>
                </c:pt>
                <c:pt idx="5">
                  <c:v>0.58260220272540597</c:v>
                </c:pt>
                <c:pt idx="6">
                  <c:v>0.58588235294117652</c:v>
                </c:pt>
                <c:pt idx="7">
                  <c:v>0.60363636363636364</c:v>
                </c:pt>
                <c:pt idx="8">
                  <c:v>0.60672268907563021</c:v>
                </c:pt>
                <c:pt idx="9">
                  <c:v>0.60862214708368556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339-BDF3-C33C9B4349E3}"/>
            </c:ext>
          </c:extLst>
        </c:ser>
        <c:ser>
          <c:idx val="0"/>
          <c:order val="1"/>
          <c:tx>
            <c:strRef>
              <c:f>ByGender!$B$9</c:f>
              <c:strCache>
                <c:ptCount val="1"/>
                <c:pt idx="0">
                  <c:v>Not First-Generation</c:v>
                </c:pt>
              </c:strCache>
            </c:strRef>
          </c:tx>
          <c:marker>
            <c:symbol val="square"/>
            <c:size val="5"/>
          </c:marker>
          <c:cat>
            <c:numRef>
              <c:f>ByGender!$D$3:$M$3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ByGender!$D$13:$M$13</c:f>
              <c:numCache>
                <c:formatCode>0.0%</c:formatCode>
                <c:ptCount val="10"/>
                <c:pt idx="0">
                  <c:v>0.50485436893203883</c:v>
                </c:pt>
                <c:pt idx="1">
                  <c:v>0.50496037244360692</c:v>
                </c:pt>
                <c:pt idx="2">
                  <c:v>0.51044792113159021</c:v>
                </c:pt>
                <c:pt idx="3">
                  <c:v>0.51337041394801586</c:v>
                </c:pt>
                <c:pt idx="4">
                  <c:v>0.51956557332314579</c:v>
                </c:pt>
                <c:pt idx="5">
                  <c:v>0.52315276393043098</c:v>
                </c:pt>
                <c:pt idx="6">
                  <c:v>0.53411997209951179</c:v>
                </c:pt>
                <c:pt idx="7">
                  <c:v>0.54107364318195239</c:v>
                </c:pt>
                <c:pt idx="8">
                  <c:v>0.5417417068494742</c:v>
                </c:pt>
                <c:pt idx="9">
                  <c:v>0.54046442119783888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339-BDF3-C33C9B4349E3}"/>
            </c:ext>
          </c:extLst>
        </c:ser>
        <c:ser>
          <c:idx val="2"/>
          <c:order val="2"/>
          <c:tx>
            <c:strRef>
              <c:f>ByGender!$B$14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triangle"/>
            <c:size val="7"/>
          </c:marker>
          <c:cat>
            <c:numRef>
              <c:f>ByGender!$D$3:$M$3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ByGender!$D$18:$M$18</c:f>
              <c:numCache>
                <c:formatCode>0.0%</c:formatCode>
                <c:ptCount val="10"/>
                <c:pt idx="0">
                  <c:v>0.51750832658205059</c:v>
                </c:pt>
                <c:pt idx="1">
                  <c:v>0.51921835320449361</c:v>
                </c:pt>
                <c:pt idx="2">
                  <c:v>0.52527201806610557</c:v>
                </c:pt>
                <c:pt idx="3">
                  <c:v>0.52815748547106489</c:v>
                </c:pt>
                <c:pt idx="4">
                  <c:v>0.5333974653896022</c:v>
                </c:pt>
                <c:pt idx="5">
                  <c:v>0.53675622570586479</c:v>
                </c:pt>
                <c:pt idx="6">
                  <c:v>0.54595588235294112</c:v>
                </c:pt>
                <c:pt idx="7">
                  <c:v>0.55460940392447244</c:v>
                </c:pt>
                <c:pt idx="8">
                  <c:v>0.55581850452828474</c:v>
                </c:pt>
                <c:pt idx="9">
                  <c:v>0.55503840939900584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EC-4339-BDF3-C33C9B43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28968"/>
        <c:axId val="459029360"/>
      </c:lineChart>
      <c:catAx>
        <c:axId val="45902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459029360"/>
        <c:crosses val="autoZero"/>
        <c:auto val="1"/>
        <c:lblAlgn val="ctr"/>
        <c:lblOffset val="100"/>
        <c:noMultiLvlLbl val="0"/>
      </c:catAx>
      <c:valAx>
        <c:axId val="459029360"/>
        <c:scaling>
          <c:orientation val="minMax"/>
          <c:max val="0.65000000000000013"/>
          <c:min val="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459028968"/>
        <c:crossesAt val="1"/>
        <c:crossBetween val="midCat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21</xdr:row>
      <xdr:rowOff>0</xdr:rowOff>
    </xdr:from>
    <xdr:to>
      <xdr:col>5</xdr:col>
      <xdr:colOff>0</xdr:colOff>
      <xdr:row>34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B16DD20-52D2-40D2-A177-86F957093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647698</xdr:colOff>
      <xdr:row>25</xdr:row>
      <xdr:rowOff>101600</xdr:rowOff>
    </xdr:from>
    <xdr:to>
      <xdr:col>10</xdr:col>
      <xdr:colOff>12698</xdr:colOff>
      <xdr:row>36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19FDA3-FA67-44C0-9114-3B9D6CEC04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countByLev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2FA6-DC99-4B89-8E1F-14DB7DEF8121}">
  <sheetPr>
    <pageSetUpPr fitToPage="1"/>
  </sheetPr>
  <dimension ref="A1:N3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15" sqref="Q15"/>
    </sheetView>
  </sheetViews>
  <sheetFormatPr defaultColWidth="9" defaultRowHeight="12.5" x14ac:dyDescent="0.25"/>
  <cols>
    <col min="1" max="2" width="2.58203125" style="1" customWidth="1"/>
    <col min="3" max="3" width="24.5" style="1" customWidth="1"/>
    <col min="4" max="13" width="10.58203125" style="1" customWidth="1"/>
    <col min="14" max="16384" width="9" style="1"/>
  </cols>
  <sheetData>
    <row r="1" spans="1:14" ht="14" x14ac:dyDescent="0.3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6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5">
      <c r="A3" s="5" t="s">
        <v>4</v>
      </c>
      <c r="B3" s="6"/>
      <c r="C3" s="6"/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7">
        <v>2020</v>
      </c>
      <c r="K3" s="7">
        <v>2021</v>
      </c>
      <c r="L3" s="7">
        <v>2022</v>
      </c>
      <c r="M3" s="7">
        <v>2023</v>
      </c>
    </row>
    <row r="4" spans="1:14" x14ac:dyDescent="0.25">
      <c r="A4" s="9"/>
      <c r="B4" s="17" t="s">
        <v>1</v>
      </c>
      <c r="C4" s="9"/>
      <c r="D4" s="24">
        <f t="shared" ref="D4:J4" si="0">+D5+D6+D7</f>
        <v>4296</v>
      </c>
      <c r="E4" s="24">
        <f t="shared" si="0"/>
        <v>5190</v>
      </c>
      <c r="F4" s="24">
        <f t="shared" si="0"/>
        <v>5691</v>
      </c>
      <c r="G4" s="24">
        <f t="shared" si="0"/>
        <v>5736</v>
      </c>
      <c r="H4" s="24">
        <f t="shared" si="0"/>
        <v>5586</v>
      </c>
      <c r="I4" s="24">
        <f t="shared" si="0"/>
        <v>5357</v>
      </c>
      <c r="J4" s="24">
        <f t="shared" si="0"/>
        <v>5100</v>
      </c>
      <c r="K4" s="24">
        <f t="shared" ref="K4:L4" si="1">+K5+K6+K7</f>
        <v>4675</v>
      </c>
      <c r="L4" s="24">
        <f t="shared" si="1"/>
        <v>4760</v>
      </c>
      <c r="M4" s="24">
        <f t="shared" ref="M4" si="2">+M5+M6+M7</f>
        <v>4732</v>
      </c>
      <c r="N4" s="13"/>
    </row>
    <row r="5" spans="1:14" x14ac:dyDescent="0.25">
      <c r="A5" s="9"/>
      <c r="B5" s="17"/>
      <c r="C5" s="25" t="s">
        <v>8</v>
      </c>
      <c r="D5" s="23">
        <v>1841</v>
      </c>
      <c r="E5" s="23">
        <v>2230</v>
      </c>
      <c r="F5" s="23">
        <v>2414</v>
      </c>
      <c r="G5" s="23">
        <v>2418</v>
      </c>
      <c r="H5" s="23">
        <v>2336</v>
      </c>
      <c r="I5" s="23">
        <v>2215</v>
      </c>
      <c r="J5" s="23">
        <v>2086</v>
      </c>
      <c r="K5" s="23">
        <v>1833</v>
      </c>
      <c r="L5" s="23">
        <v>1842</v>
      </c>
      <c r="M5" s="23">
        <v>1824</v>
      </c>
      <c r="N5" s="13"/>
    </row>
    <row r="6" spans="1:14" ht="13" x14ac:dyDescent="0.3">
      <c r="A6" s="9"/>
      <c r="B6" s="18"/>
      <c r="C6" s="25" t="s">
        <v>5</v>
      </c>
      <c r="D6" s="23">
        <v>2450</v>
      </c>
      <c r="E6" s="23">
        <v>2952</v>
      </c>
      <c r="F6" s="23">
        <v>3266</v>
      </c>
      <c r="G6" s="23">
        <v>3306</v>
      </c>
      <c r="H6" s="23">
        <v>3233</v>
      </c>
      <c r="I6" s="23">
        <v>3121</v>
      </c>
      <c r="J6" s="23">
        <v>2988</v>
      </c>
      <c r="K6" s="23">
        <v>2822</v>
      </c>
      <c r="L6" s="23">
        <v>2888</v>
      </c>
      <c r="M6" s="23">
        <v>2880</v>
      </c>
      <c r="N6" s="13"/>
    </row>
    <row r="7" spans="1:14" x14ac:dyDescent="0.25">
      <c r="A7" s="9"/>
      <c r="B7" s="19"/>
      <c r="C7" s="25" t="s">
        <v>6</v>
      </c>
      <c r="D7" s="23">
        <v>5</v>
      </c>
      <c r="E7" s="23">
        <v>8</v>
      </c>
      <c r="F7" s="23">
        <v>11</v>
      </c>
      <c r="G7" s="23">
        <v>12</v>
      </c>
      <c r="H7" s="23">
        <v>17</v>
      </c>
      <c r="I7" s="23">
        <v>21</v>
      </c>
      <c r="J7" s="23">
        <v>26</v>
      </c>
      <c r="K7" s="23">
        <v>20</v>
      </c>
      <c r="L7" s="23">
        <v>30</v>
      </c>
      <c r="M7" s="23">
        <v>28</v>
      </c>
      <c r="N7" s="13"/>
    </row>
    <row r="8" spans="1:14" x14ac:dyDescent="0.25">
      <c r="A8" s="9"/>
      <c r="B8" s="27"/>
      <c r="C8" s="26" t="s">
        <v>7</v>
      </c>
      <c r="D8" s="16">
        <f t="shared" ref="D8:J8" si="3">+D6/D4</f>
        <v>0.57029795158286778</v>
      </c>
      <c r="E8" s="16">
        <f t="shared" si="3"/>
        <v>0.56878612716763011</v>
      </c>
      <c r="F8" s="16">
        <f t="shared" si="3"/>
        <v>0.57388859602881748</v>
      </c>
      <c r="G8" s="16">
        <f t="shared" si="3"/>
        <v>0.57635983263598323</v>
      </c>
      <c r="H8" s="16">
        <f t="shared" si="3"/>
        <v>0.57876834944504119</v>
      </c>
      <c r="I8" s="16">
        <f t="shared" si="3"/>
        <v>0.58260220272540597</v>
      </c>
      <c r="J8" s="16">
        <f t="shared" si="3"/>
        <v>0.58588235294117652</v>
      </c>
      <c r="K8" s="16">
        <f t="shared" ref="K8:L8" si="4">+K6/K4</f>
        <v>0.60363636363636364</v>
      </c>
      <c r="L8" s="16">
        <f t="shared" si="4"/>
        <v>0.60672268907563021</v>
      </c>
      <c r="M8" s="16">
        <f t="shared" ref="M8" si="5">+M6/M4</f>
        <v>0.60862214708368556</v>
      </c>
      <c r="N8" s="13"/>
    </row>
    <row r="9" spans="1:14" x14ac:dyDescent="0.25">
      <c r="A9" s="9"/>
      <c r="B9" s="17" t="s">
        <v>2</v>
      </c>
      <c r="C9" s="9"/>
      <c r="D9" s="29">
        <f t="shared" ref="D9:J9" si="6">+D10+D11+D12</f>
        <v>17922</v>
      </c>
      <c r="E9" s="29">
        <f t="shared" si="6"/>
        <v>18043</v>
      </c>
      <c r="F9" s="29">
        <f t="shared" si="6"/>
        <v>18664</v>
      </c>
      <c r="G9" s="29">
        <f t="shared" si="6"/>
        <v>18698</v>
      </c>
      <c r="H9" s="29">
        <f t="shared" si="6"/>
        <v>18323</v>
      </c>
      <c r="I9" s="29">
        <f t="shared" si="6"/>
        <v>18054</v>
      </c>
      <c r="J9" s="29">
        <f t="shared" si="6"/>
        <v>17204</v>
      </c>
      <c r="K9" s="29">
        <f t="shared" ref="K9:L9" si="7">+K10+K11+K12</f>
        <v>16933</v>
      </c>
      <c r="L9" s="29">
        <f t="shared" si="7"/>
        <v>17213</v>
      </c>
      <c r="M9" s="29">
        <f t="shared" ref="M9" si="8">+M10+M11+M12</f>
        <v>17398</v>
      </c>
      <c r="N9" s="13"/>
    </row>
    <row r="10" spans="1:14" x14ac:dyDescent="0.25">
      <c r="A10" s="9"/>
      <c r="B10" s="17"/>
      <c r="C10" s="25" t="s">
        <v>8</v>
      </c>
      <c r="D10" s="23">
        <v>8869</v>
      </c>
      <c r="E10" s="23">
        <v>8920</v>
      </c>
      <c r="F10" s="23">
        <v>9102</v>
      </c>
      <c r="G10" s="23">
        <v>9062</v>
      </c>
      <c r="H10" s="23">
        <v>8765</v>
      </c>
      <c r="I10" s="23">
        <v>8535</v>
      </c>
      <c r="J10" s="23">
        <v>7974</v>
      </c>
      <c r="K10" s="23">
        <v>7683</v>
      </c>
      <c r="L10" s="23">
        <v>7717</v>
      </c>
      <c r="M10" s="23">
        <v>7784</v>
      </c>
      <c r="N10" s="13"/>
    </row>
    <row r="11" spans="1:14" ht="13" x14ac:dyDescent="0.3">
      <c r="A11" s="9"/>
      <c r="B11" s="18"/>
      <c r="C11" s="25" t="s">
        <v>5</v>
      </c>
      <c r="D11" s="23">
        <v>9048</v>
      </c>
      <c r="E11" s="23">
        <v>9111</v>
      </c>
      <c r="F11" s="23">
        <v>9527</v>
      </c>
      <c r="G11" s="23">
        <v>9599</v>
      </c>
      <c r="H11" s="23">
        <v>9520</v>
      </c>
      <c r="I11" s="23">
        <v>9445</v>
      </c>
      <c r="J11" s="23">
        <v>9189</v>
      </c>
      <c r="K11" s="23">
        <v>9162</v>
      </c>
      <c r="L11" s="23">
        <v>9325</v>
      </c>
      <c r="M11" s="23">
        <v>9403</v>
      </c>
      <c r="N11" s="13"/>
    </row>
    <row r="12" spans="1:14" x14ac:dyDescent="0.25">
      <c r="A12" s="9"/>
      <c r="B12" s="19"/>
      <c r="C12" s="25" t="s">
        <v>6</v>
      </c>
      <c r="D12" s="23">
        <v>5</v>
      </c>
      <c r="E12" s="23">
        <v>12</v>
      </c>
      <c r="F12" s="23">
        <v>35</v>
      </c>
      <c r="G12" s="23">
        <v>37</v>
      </c>
      <c r="H12" s="23">
        <v>38</v>
      </c>
      <c r="I12" s="23">
        <v>74</v>
      </c>
      <c r="J12" s="23">
        <v>41</v>
      </c>
      <c r="K12" s="23">
        <v>88</v>
      </c>
      <c r="L12" s="23">
        <v>171</v>
      </c>
      <c r="M12" s="23">
        <v>211</v>
      </c>
      <c r="N12" s="13"/>
    </row>
    <row r="13" spans="1:14" x14ac:dyDescent="0.25">
      <c r="A13" s="9"/>
      <c r="B13" s="27"/>
      <c r="C13" s="26" t="s">
        <v>7</v>
      </c>
      <c r="D13" s="16">
        <f t="shared" ref="D13:J13" si="9">+D11/D9</f>
        <v>0.50485436893203883</v>
      </c>
      <c r="E13" s="16">
        <f t="shared" si="9"/>
        <v>0.50496037244360692</v>
      </c>
      <c r="F13" s="16">
        <f t="shared" si="9"/>
        <v>0.51044792113159021</v>
      </c>
      <c r="G13" s="16">
        <f t="shared" si="9"/>
        <v>0.51337041394801586</v>
      </c>
      <c r="H13" s="16">
        <f t="shared" si="9"/>
        <v>0.51956557332314579</v>
      </c>
      <c r="I13" s="16">
        <f t="shared" si="9"/>
        <v>0.52315276393043098</v>
      </c>
      <c r="J13" s="16">
        <f t="shared" si="9"/>
        <v>0.53411997209951179</v>
      </c>
      <c r="K13" s="16">
        <f t="shared" ref="K13:L13" si="10">+K11/K9</f>
        <v>0.54107364318195239</v>
      </c>
      <c r="L13" s="16">
        <f t="shared" si="10"/>
        <v>0.5417417068494742</v>
      </c>
      <c r="M13" s="16">
        <f t="shared" ref="M13" si="11">+M11/M9</f>
        <v>0.54046442119783888</v>
      </c>
      <c r="N13" s="13"/>
    </row>
    <row r="14" spans="1:14" x14ac:dyDescent="0.25">
      <c r="A14" s="8"/>
      <c r="B14" s="17" t="s">
        <v>0</v>
      </c>
      <c r="C14" s="20"/>
      <c r="D14" s="24">
        <f t="shared" ref="D14:J14" si="12">+D4+D9</f>
        <v>22218</v>
      </c>
      <c r="E14" s="24">
        <f t="shared" si="12"/>
        <v>23233</v>
      </c>
      <c r="F14" s="24">
        <f t="shared" si="12"/>
        <v>24355</v>
      </c>
      <c r="G14" s="24">
        <f t="shared" si="12"/>
        <v>24434</v>
      </c>
      <c r="H14" s="24">
        <f t="shared" si="12"/>
        <v>23909</v>
      </c>
      <c r="I14" s="24">
        <f t="shared" si="12"/>
        <v>23411</v>
      </c>
      <c r="J14" s="24">
        <f t="shared" si="12"/>
        <v>22304</v>
      </c>
      <c r="K14" s="24">
        <f t="shared" ref="K14:L14" si="13">+K4+K9</f>
        <v>21608</v>
      </c>
      <c r="L14" s="24">
        <f t="shared" si="13"/>
        <v>21973</v>
      </c>
      <c r="M14" s="24">
        <f t="shared" ref="M14" si="14">+M4+M9</f>
        <v>22130</v>
      </c>
      <c r="N14" s="14"/>
    </row>
    <row r="15" spans="1:14" x14ac:dyDescent="0.25">
      <c r="A15" s="8"/>
      <c r="B15" s="15"/>
      <c r="C15" s="25" t="s">
        <v>8</v>
      </c>
      <c r="D15" s="23">
        <f t="shared" ref="D15:L15" si="15">+D5+D10</f>
        <v>10710</v>
      </c>
      <c r="E15" s="23">
        <f t="shared" si="15"/>
        <v>11150</v>
      </c>
      <c r="F15" s="23">
        <f t="shared" si="15"/>
        <v>11516</v>
      </c>
      <c r="G15" s="23">
        <f t="shared" si="15"/>
        <v>11480</v>
      </c>
      <c r="H15" s="23">
        <f t="shared" si="15"/>
        <v>11101</v>
      </c>
      <c r="I15" s="23">
        <f t="shared" si="15"/>
        <v>10750</v>
      </c>
      <c r="J15" s="23">
        <f t="shared" si="15"/>
        <v>10060</v>
      </c>
      <c r="K15" s="23">
        <f t="shared" si="15"/>
        <v>9516</v>
      </c>
      <c r="L15" s="23">
        <f t="shared" si="15"/>
        <v>9559</v>
      </c>
      <c r="M15" s="23">
        <f t="shared" ref="M15" si="16">+M5+M10</f>
        <v>9608</v>
      </c>
      <c r="N15" s="14"/>
    </row>
    <row r="16" spans="1:14" x14ac:dyDescent="0.25">
      <c r="A16" s="8"/>
      <c r="B16" s="15"/>
      <c r="C16" s="25" t="s">
        <v>5</v>
      </c>
      <c r="D16" s="23">
        <f t="shared" ref="D16:L16" si="17">+D6+D11</f>
        <v>11498</v>
      </c>
      <c r="E16" s="23">
        <f t="shared" si="17"/>
        <v>12063</v>
      </c>
      <c r="F16" s="23">
        <f t="shared" si="17"/>
        <v>12793</v>
      </c>
      <c r="G16" s="23">
        <f t="shared" si="17"/>
        <v>12905</v>
      </c>
      <c r="H16" s="23">
        <f t="shared" si="17"/>
        <v>12753</v>
      </c>
      <c r="I16" s="23">
        <f t="shared" si="17"/>
        <v>12566</v>
      </c>
      <c r="J16" s="23">
        <f t="shared" si="17"/>
        <v>12177</v>
      </c>
      <c r="K16" s="23">
        <f t="shared" si="17"/>
        <v>11984</v>
      </c>
      <c r="L16" s="23">
        <f t="shared" si="17"/>
        <v>12213</v>
      </c>
      <c r="M16" s="23">
        <f t="shared" ref="M16" si="18">+M6+M11</f>
        <v>12283</v>
      </c>
      <c r="N16" s="14"/>
    </row>
    <row r="17" spans="1:14" x14ac:dyDescent="0.25">
      <c r="A17" s="8"/>
      <c r="B17" s="15"/>
      <c r="C17" s="25" t="s">
        <v>6</v>
      </c>
      <c r="D17" s="23">
        <f t="shared" ref="D17:L17" si="19">+D7+D12</f>
        <v>10</v>
      </c>
      <c r="E17" s="23">
        <f t="shared" si="19"/>
        <v>20</v>
      </c>
      <c r="F17" s="23">
        <f t="shared" si="19"/>
        <v>46</v>
      </c>
      <c r="G17" s="23">
        <f t="shared" si="19"/>
        <v>49</v>
      </c>
      <c r="H17" s="23">
        <f t="shared" si="19"/>
        <v>55</v>
      </c>
      <c r="I17" s="23">
        <f t="shared" si="19"/>
        <v>95</v>
      </c>
      <c r="J17" s="23">
        <f t="shared" si="19"/>
        <v>67</v>
      </c>
      <c r="K17" s="23">
        <f t="shared" si="19"/>
        <v>108</v>
      </c>
      <c r="L17" s="23">
        <f t="shared" si="19"/>
        <v>201</v>
      </c>
      <c r="M17" s="23">
        <f t="shared" ref="M17" si="20">+M7+M12</f>
        <v>239</v>
      </c>
      <c r="N17" s="14"/>
    </row>
    <row r="18" spans="1:14" x14ac:dyDescent="0.25">
      <c r="A18" s="8"/>
      <c r="B18" s="27"/>
      <c r="C18" s="26" t="s">
        <v>7</v>
      </c>
      <c r="D18" s="16">
        <f t="shared" ref="D18:J18" si="21">+D16/D14</f>
        <v>0.51750832658205059</v>
      </c>
      <c r="E18" s="16">
        <f t="shared" si="21"/>
        <v>0.51921835320449361</v>
      </c>
      <c r="F18" s="16">
        <f t="shared" si="21"/>
        <v>0.52527201806610557</v>
      </c>
      <c r="G18" s="16">
        <f t="shared" si="21"/>
        <v>0.52815748547106489</v>
      </c>
      <c r="H18" s="16">
        <f t="shared" si="21"/>
        <v>0.5333974653896022</v>
      </c>
      <c r="I18" s="16">
        <f t="shared" si="21"/>
        <v>0.53675622570586479</v>
      </c>
      <c r="J18" s="16">
        <f t="shared" si="21"/>
        <v>0.54595588235294112</v>
      </c>
      <c r="K18" s="16">
        <f t="shared" ref="K18:L18" si="22">+K16/K14</f>
        <v>0.55460940392447244</v>
      </c>
      <c r="L18" s="16">
        <f t="shared" si="22"/>
        <v>0.55581850452828474</v>
      </c>
      <c r="M18" s="16">
        <f t="shared" ref="M18" si="23">+M16/M14</f>
        <v>0.55503840939900584</v>
      </c>
      <c r="N18" s="14"/>
    </row>
    <row r="19" spans="1:14" x14ac:dyDescent="0.25">
      <c r="A19" s="6"/>
      <c r="B19" s="21"/>
      <c r="C19" s="28" t="s">
        <v>12</v>
      </c>
      <c r="D19" s="22">
        <f t="shared" ref="D19:J19" si="24">+D4/D14</f>
        <v>0.19335673778017823</v>
      </c>
      <c r="E19" s="22">
        <f t="shared" si="24"/>
        <v>0.22338914475100075</v>
      </c>
      <c r="F19" s="22">
        <f t="shared" si="24"/>
        <v>0.23366865120098543</v>
      </c>
      <c r="G19" s="22">
        <f t="shared" si="24"/>
        <v>0.23475484979945976</v>
      </c>
      <c r="H19" s="22">
        <f t="shared" si="24"/>
        <v>0.23363586933790623</v>
      </c>
      <c r="I19" s="22">
        <f t="shared" si="24"/>
        <v>0.22882405706719064</v>
      </c>
      <c r="J19" s="22">
        <f t="shared" si="24"/>
        <v>0.22865853658536586</v>
      </c>
      <c r="K19" s="22">
        <f t="shared" ref="K19:L19" si="25">+K4/K14</f>
        <v>0.2163550536838208</v>
      </c>
      <c r="L19" s="22">
        <f t="shared" si="25"/>
        <v>0.21662949984071361</v>
      </c>
      <c r="M19" s="22">
        <f t="shared" ref="M19" si="26">+M4/M14</f>
        <v>0.21382738364211479</v>
      </c>
      <c r="N19" s="14"/>
    </row>
    <row r="20" spans="1:14" x14ac:dyDescent="0.25">
      <c r="A20" s="8" t="s">
        <v>3</v>
      </c>
      <c r="B20" s="4"/>
      <c r="C20" s="4"/>
      <c r="D20" s="10"/>
      <c r="E20" s="4"/>
      <c r="F20" s="4"/>
      <c r="G20" s="4"/>
      <c r="H20" s="4"/>
      <c r="I20" s="4"/>
      <c r="J20" s="4"/>
      <c r="K20" s="4"/>
      <c r="L20" s="4"/>
      <c r="M20" s="4"/>
      <c r="N20" s="14"/>
    </row>
    <row r="21" spans="1:14" x14ac:dyDescent="0.25">
      <c r="A21" s="8" t="s">
        <v>11</v>
      </c>
      <c r="B21" s="4"/>
      <c r="C21" s="4"/>
      <c r="D21" s="10"/>
      <c r="E21" s="4"/>
      <c r="F21" s="4"/>
      <c r="G21" s="4"/>
      <c r="H21" s="4"/>
      <c r="I21" s="4"/>
      <c r="J21" s="4"/>
      <c r="K21" s="4"/>
      <c r="L21" s="4"/>
      <c r="M21" s="4"/>
      <c r="N21" s="14"/>
    </row>
    <row r="22" spans="1:14" x14ac:dyDescent="0.25">
      <c r="A22" s="8" t="s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3"/>
    </row>
    <row r="23" spans="1:14" x14ac:dyDescent="0.25">
      <c r="A23" s="8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3"/>
    </row>
    <row r="24" spans="1:14" x14ac:dyDescent="0.25">
      <c r="A24" s="8" t="s">
        <v>14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3"/>
    </row>
    <row r="25" spans="1:14" x14ac:dyDescent="0.25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3"/>
    </row>
    <row r="26" spans="1:1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4"/>
    </row>
    <row r="27" spans="1:1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4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 customHeight="1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printOptions horizontalCentered="1" verticalCentered="1"/>
  <pageMargins left="0.45" right="0.45" top="0.75" bottom="0.75" header="0.25" footer="0.3"/>
  <pageSetup scale="87" orientation="landscape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ByGender</vt:lpstr>
      <vt:lpstr>ByGender!Print_Area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2023-09-16T00:58:38Z</cp:lastPrinted>
  <dcterms:created xsi:type="dcterms:W3CDTF">2015-12-04T21:49:47Z</dcterms:created>
  <dcterms:modified xsi:type="dcterms:W3CDTF">2024-01-12T20:44:46Z</dcterms:modified>
</cp:coreProperties>
</file>