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CAFB3D2A-9F7A-4875-A8D9-6172FA2634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5" r:id="rId1"/>
  </sheets>
  <definedNames>
    <definedName name="_xlnm.Print_Area" localSheetId="0">Table!$A$1:$V$73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4" i="5" l="1"/>
  <c r="T54" i="5"/>
  <c r="S54" i="5"/>
  <c r="R54" i="5"/>
  <c r="Q54" i="5"/>
  <c r="P54" i="5"/>
  <c r="O54" i="5"/>
  <c r="N54" i="5"/>
  <c r="M54" i="5"/>
  <c r="J54" i="5"/>
  <c r="I54" i="5"/>
  <c r="H54" i="5"/>
  <c r="G54" i="5"/>
  <c r="F54" i="5"/>
  <c r="E54" i="5"/>
  <c r="D54" i="5"/>
  <c r="C54" i="5"/>
  <c r="B54" i="5"/>
  <c r="U17" i="5"/>
  <c r="T17" i="5"/>
  <c r="S17" i="5"/>
  <c r="R17" i="5"/>
  <c r="Q17" i="5"/>
  <c r="P17" i="5"/>
  <c r="O17" i="5"/>
  <c r="N17" i="5"/>
  <c r="M17" i="5"/>
  <c r="J17" i="5"/>
  <c r="I17" i="5"/>
  <c r="H17" i="5"/>
  <c r="G17" i="5"/>
  <c r="F17" i="5"/>
  <c r="E17" i="5"/>
  <c r="D17" i="5"/>
  <c r="C17" i="5"/>
  <c r="B17" i="5"/>
  <c r="Z60" i="5"/>
  <c r="X60" i="5"/>
  <c r="V54" i="5"/>
  <c r="Z71" i="5" s="1"/>
  <c r="K54" i="5"/>
  <c r="X72" i="5" s="1"/>
  <c r="Z23" i="5"/>
  <c r="X23" i="5"/>
  <c r="V17" i="5"/>
  <c r="Z27" i="5" s="1"/>
  <c r="K17" i="5"/>
  <c r="X34" i="5" s="1"/>
  <c r="Z35" i="5" l="1"/>
  <c r="Z26" i="5"/>
  <c r="Z34" i="5"/>
  <c r="Z25" i="5"/>
  <c r="Z33" i="5"/>
  <c r="Z32" i="5"/>
  <c r="Z31" i="5"/>
  <c r="Z24" i="5"/>
  <c r="Z30" i="5"/>
  <c r="Z29" i="5"/>
  <c r="Z28" i="5"/>
  <c r="X25" i="5"/>
  <c r="X35" i="5"/>
  <c r="X27" i="5"/>
  <c r="Z62" i="5"/>
  <c r="Z67" i="5"/>
  <c r="Z70" i="5"/>
  <c r="Z65" i="5"/>
  <c r="Z68" i="5"/>
  <c r="Z72" i="5"/>
  <c r="Z63" i="5"/>
  <c r="Z66" i="5"/>
  <c r="Z61" i="5"/>
  <c r="Z64" i="5"/>
  <c r="Z69" i="5"/>
  <c r="X29" i="5"/>
  <c r="X33" i="5"/>
  <c r="X31" i="5"/>
  <c r="X61" i="5"/>
  <c r="X63" i="5"/>
  <c r="X65" i="5"/>
  <c r="X67" i="5"/>
  <c r="X69" i="5"/>
  <c r="X71" i="5"/>
  <c r="X24" i="5"/>
  <c r="X26" i="5"/>
  <c r="X28" i="5"/>
  <c r="X30" i="5"/>
  <c r="X32" i="5"/>
  <c r="X62" i="5"/>
  <c r="X64" i="5"/>
  <c r="X66" i="5"/>
  <c r="X68" i="5"/>
  <c r="X70" i="5"/>
  <c r="Z36" i="5" l="1"/>
  <c r="Z73" i="5"/>
  <c r="X36" i="5"/>
  <c r="X73" i="5"/>
</calcChain>
</file>

<file path=xl/sharedStrings.xml><?xml version="1.0" encoding="utf-8"?>
<sst xmlns="http://schemas.openxmlformats.org/spreadsheetml/2006/main" count="45" uniqueCount="28">
  <si>
    <t>Undergraduate</t>
  </si>
  <si>
    <t>Age</t>
  </si>
  <si>
    <t>Under 18</t>
  </si>
  <si>
    <t>Unknown</t>
  </si>
  <si>
    <t>Total</t>
  </si>
  <si>
    <t>Average</t>
  </si>
  <si>
    <t>18 to 19</t>
  </si>
  <si>
    <t>20 to 21</t>
  </si>
  <si>
    <t>22 to 23</t>
  </si>
  <si>
    <t>24 to 25</t>
  </si>
  <si>
    <t>26 to 30</t>
  </si>
  <si>
    <t>31 to 35</t>
  </si>
  <si>
    <t>36 to 40</t>
  </si>
  <si>
    <t>41 to 45</t>
  </si>
  <si>
    <t>46 to 50</t>
  </si>
  <si>
    <t>51+</t>
  </si>
  <si>
    <t>Graduate</t>
  </si>
  <si>
    <t>Professional</t>
  </si>
  <si>
    <t>Postgraduate</t>
  </si>
  <si>
    <t>Fall Semester Headcount Enrollment by Age</t>
  </si>
  <si>
    <t>Source: MAUI/Registrar's data warehouse (see Note 1)</t>
  </si>
  <si>
    <t>continued</t>
  </si>
  <si>
    <t>See Note 6 regarding the removal from the counts, in all years, of students who withdrew between the first day of the session and the official census date.</t>
  </si>
  <si>
    <r>
      <t xml:space="preserve">Fall Semester Headcount Enrollment by Age, </t>
    </r>
    <r>
      <rPr>
        <b/>
        <i/>
        <sz val="11"/>
        <rFont val="Arial"/>
        <family val="2"/>
      </rPr>
      <t>continued</t>
    </r>
  </si>
  <si>
    <t>Ugrad</t>
  </si>
  <si>
    <t>Prof</t>
  </si>
  <si>
    <t>Grad</t>
  </si>
  <si>
    <t>PGT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</si>
</sst>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scheme val="minor"/>
    </font>
    <font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0" tint="-0.499984740745262"/>
      <name val="Arial"/>
      <family val="2"/>
      <scheme val="minor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1" applyNumberFormat="1" applyFont="1" applyAlignment="1">
      <alignment horizontal="right"/>
    </xf>
    <xf numFmtId="0" fontId="5" fillId="0" borderId="1" xfId="0" applyFont="1" applyBorder="1"/>
    <xf numFmtId="164" fontId="5" fillId="0" borderId="0" xfId="1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3" fontId="2" fillId="0" borderId="0" xfId="1" applyNumberFormat="1" applyFont="1"/>
    <xf numFmtId="165" fontId="4" fillId="0" borderId="0" xfId="0" applyNumberFormat="1" applyFont="1"/>
    <xf numFmtId="0" fontId="6" fillId="0" borderId="0" xfId="0" applyFont="1" applyAlignment="1">
      <alignment horizontal="centerContinuous" wrapText="1"/>
    </xf>
    <xf numFmtId="3" fontId="4" fillId="0" borderId="0" xfId="0" applyNumberFormat="1" applyFont="1"/>
    <xf numFmtId="165" fontId="8" fillId="0" borderId="1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6" fontId="1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Trends in Average Age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3236164628356"/>
          <c:y val="0.12966877781581651"/>
          <c:w val="0.82429869138698086"/>
          <c:h val="0.68876288561755872"/>
        </c:manualLayout>
      </c:layout>
      <c:lineChart>
        <c:grouping val="standard"/>
        <c:varyColors val="0"/>
        <c:ser>
          <c:idx val="0"/>
          <c:order val="0"/>
          <c:tx>
            <c:v> Undergraduate </c:v>
          </c:tx>
          <c:marker>
            <c:symbol val="diamond"/>
            <c:size val="5"/>
          </c:marker>
          <c:cat>
            <c:numRef>
              <c:f>Table!$B$4:$K$4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Table!$B$18:$K$18</c:f>
              <c:numCache>
                <c:formatCode>0.0</c:formatCode>
                <c:ptCount val="10"/>
                <c:pt idx="0">
                  <c:v>20.967369000000001</c:v>
                </c:pt>
                <c:pt idx="1">
                  <c:v>20.851547</c:v>
                </c:pt>
                <c:pt idx="2">
                  <c:v>20.720825999999999</c:v>
                </c:pt>
                <c:pt idx="3">
                  <c:v>20.783325999999999</c:v>
                </c:pt>
                <c:pt idx="4">
                  <c:v>20.888912000000001</c:v>
                </c:pt>
                <c:pt idx="5">
                  <c:v>20.860707000000001</c:v>
                </c:pt>
                <c:pt idx="6">
                  <c:v>20.710635</c:v>
                </c:pt>
                <c:pt idx="7">
                  <c:v>20.702563999999999</c:v>
                </c:pt>
                <c:pt idx="8">
                  <c:v>20.546351999999999</c:v>
                </c:pt>
                <c:pt idx="9">
                  <c:v>20.465046000000001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A-4BB5-8981-B313A7ADB7DD}"/>
            </c:ext>
          </c:extLst>
        </c:ser>
        <c:ser>
          <c:idx val="1"/>
          <c:order val="1"/>
          <c:tx>
            <c:v> Graduate</c:v>
          </c:tx>
          <c:marker>
            <c:symbol val="square"/>
            <c:size val="5"/>
          </c:marker>
          <c:cat>
            <c:numRef>
              <c:f>Table!$B$4:$K$4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Table!$M$18:$V$18</c:f>
              <c:numCache>
                <c:formatCode>0.0</c:formatCode>
                <c:ptCount val="10"/>
                <c:pt idx="0">
                  <c:v>25.107616</c:v>
                </c:pt>
                <c:pt idx="1">
                  <c:v>24.927181999999998</c:v>
                </c:pt>
                <c:pt idx="2">
                  <c:v>24.941144000000001</c:v>
                </c:pt>
                <c:pt idx="3">
                  <c:v>24.982133000000001</c:v>
                </c:pt>
                <c:pt idx="4">
                  <c:v>25.065725</c:v>
                </c:pt>
                <c:pt idx="5">
                  <c:v>25.085083000000001</c:v>
                </c:pt>
                <c:pt idx="6">
                  <c:v>24.989322000000001</c:v>
                </c:pt>
                <c:pt idx="7">
                  <c:v>25.161187999999999</c:v>
                </c:pt>
                <c:pt idx="8">
                  <c:v>25.148993000000001</c:v>
                </c:pt>
                <c:pt idx="9">
                  <c:v>25.095472000000001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A-4BB5-8981-B313A7AD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45816"/>
        <c:axId val="493413408"/>
      </c:lineChart>
      <c:catAx>
        <c:axId val="49384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34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413408"/>
        <c:scaling>
          <c:orientation val="minMax"/>
          <c:max val="27"/>
          <c:min val="1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Average Age</a:t>
                </a:r>
              </a:p>
            </c:rich>
          </c:tx>
          <c:layout>
            <c:manualLayout>
              <c:xMode val="edge"/>
              <c:yMode val="edge"/>
              <c:x val="1.5285223655553697E-2"/>
              <c:y val="0.30630159001863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3845816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Trends in Average Age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838647828596"/>
          <c:y val="0.12731846019247595"/>
          <c:w val="0.82260056588671093"/>
          <c:h val="0.691113678724942"/>
        </c:manualLayout>
      </c:layout>
      <c:lineChart>
        <c:grouping val="standard"/>
        <c:varyColors val="0"/>
        <c:ser>
          <c:idx val="0"/>
          <c:order val="0"/>
          <c:tx>
            <c:v>Graduate</c:v>
          </c:tx>
          <c:marker>
            <c:symbol val="diamond"/>
            <c:size val="6"/>
          </c:marker>
          <c:cat>
            <c:numRef>
              <c:f>Table!$M$41:$V$41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Table!$B$55:$K$55</c:f>
              <c:numCache>
                <c:formatCode>0.0</c:formatCode>
                <c:ptCount val="10"/>
                <c:pt idx="0">
                  <c:v>30.120270000000001</c:v>
                </c:pt>
                <c:pt idx="1">
                  <c:v>30.169871000000001</c:v>
                </c:pt>
                <c:pt idx="2">
                  <c:v>30.075202999999998</c:v>
                </c:pt>
                <c:pt idx="3">
                  <c:v>30.336562000000001</c:v>
                </c:pt>
                <c:pt idx="4">
                  <c:v>30.402376</c:v>
                </c:pt>
                <c:pt idx="5">
                  <c:v>30.440245000000001</c:v>
                </c:pt>
                <c:pt idx="6">
                  <c:v>30.322911999999999</c:v>
                </c:pt>
                <c:pt idx="7">
                  <c:v>30.323927999999999</c:v>
                </c:pt>
                <c:pt idx="8">
                  <c:v>30.421215</c:v>
                </c:pt>
                <c:pt idx="9">
                  <c:v>30.449580999999998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1-47F9-B96B-267B7CFED6C7}"/>
            </c:ext>
          </c:extLst>
        </c:ser>
        <c:ser>
          <c:idx val="1"/>
          <c:order val="1"/>
          <c:tx>
            <c:v>Postgraduate</c:v>
          </c:tx>
          <c:spPr>
            <a:ln w="25400">
              <a:solidFill>
                <a:srgbClr val="010000"/>
              </a:solidFill>
              <a:prstDash val="solid"/>
            </a:ln>
          </c:spPr>
          <c:marker>
            <c:symbol val="square"/>
            <c:size val="5"/>
          </c:marker>
          <c:cat>
            <c:numRef>
              <c:f>Table!$M$41:$V$41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Table!$M$55:$V$55</c:f>
              <c:numCache>
                <c:formatCode>0.0</c:formatCode>
                <c:ptCount val="10"/>
                <c:pt idx="0">
                  <c:v>31.947776999999999</c:v>
                </c:pt>
                <c:pt idx="1">
                  <c:v>31.794028000000001</c:v>
                </c:pt>
                <c:pt idx="2">
                  <c:v>31.736205999999999</c:v>
                </c:pt>
                <c:pt idx="3">
                  <c:v>31.667382</c:v>
                </c:pt>
                <c:pt idx="4">
                  <c:v>31.701238</c:v>
                </c:pt>
                <c:pt idx="5">
                  <c:v>31.552896</c:v>
                </c:pt>
                <c:pt idx="6">
                  <c:v>31.660685999999998</c:v>
                </c:pt>
                <c:pt idx="7">
                  <c:v>31.582884</c:v>
                </c:pt>
                <c:pt idx="8">
                  <c:v>31.500768000000001</c:v>
                </c:pt>
                <c:pt idx="9">
                  <c:v>31.783688000000001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1-47F9-B96B-267B7CFE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14192"/>
        <c:axId val="493414584"/>
      </c:lineChart>
      <c:catAx>
        <c:axId val="49341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341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414584"/>
        <c:scaling>
          <c:orientation val="minMax"/>
          <c:max val="36"/>
          <c:min val="2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Average Age</a:t>
                </a:r>
              </a:p>
            </c:rich>
          </c:tx>
          <c:layout>
            <c:manualLayout>
              <c:xMode val="edge"/>
              <c:yMode val="edge"/>
              <c:x val="1.5285223655553697E-2"/>
              <c:y val="0.321061565673855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3414192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Age Distribution of Fall 2023 Undergraduates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2878576348169"/>
          <c:y val="0.14140324850698011"/>
          <c:w val="0.86303633588354645"/>
          <c:h val="0.627306097607364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Table!$A$5:$A$16</c15:sqref>
                  </c15:fullRef>
                </c:ext>
              </c:extLst>
              <c:f>Table!$A$5:$A$15</c:f>
              <c:strCache>
                <c:ptCount val="11"/>
                <c:pt idx="0">
                  <c:v>Under 18</c:v>
                </c:pt>
                <c:pt idx="1">
                  <c:v>18 to 19</c:v>
                </c:pt>
                <c:pt idx="2">
                  <c:v>20 to 21</c:v>
                </c:pt>
                <c:pt idx="3">
                  <c:v>22 to 23</c:v>
                </c:pt>
                <c:pt idx="4">
                  <c:v>24 to 25</c:v>
                </c:pt>
                <c:pt idx="5">
                  <c:v>26 to 30</c:v>
                </c:pt>
                <c:pt idx="6">
                  <c:v>31 to 35</c:v>
                </c:pt>
                <c:pt idx="7">
                  <c:v>36 to 40</c:v>
                </c:pt>
                <c:pt idx="8">
                  <c:v>41 to 45</c:v>
                </c:pt>
                <c:pt idx="9">
                  <c:v>46 to 50</c:v>
                </c:pt>
                <c:pt idx="10">
                  <c:v>51+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Table!$X$24:$X$35</c15:sqref>
                  </c15:fullRef>
                </c:ext>
              </c:extLst>
              <c:f>Table!$X$24:$X$34</c:f>
              <c:numCache>
                <c:formatCode>0.0%</c:formatCode>
                <c:ptCount val="11"/>
                <c:pt idx="0">
                  <c:v>9.2182557614098517E-3</c:v>
                </c:pt>
                <c:pt idx="1">
                  <c:v>0.43755083596927247</c:v>
                </c:pt>
                <c:pt idx="2">
                  <c:v>0.39521012200632627</c:v>
                </c:pt>
                <c:pt idx="3">
                  <c:v>9.5571622232263898E-2</c:v>
                </c:pt>
                <c:pt idx="4">
                  <c:v>1.9837324898328061E-2</c:v>
                </c:pt>
                <c:pt idx="5">
                  <c:v>1.8888386805241752E-2</c:v>
                </c:pt>
                <c:pt idx="6">
                  <c:v>8.2241301400813368E-3</c:v>
                </c:pt>
                <c:pt idx="7">
                  <c:v>5.0158156348847722E-3</c:v>
                </c:pt>
                <c:pt idx="8">
                  <c:v>4.1572525982828739E-3</c:v>
                </c:pt>
                <c:pt idx="9">
                  <c:v>2.3045639403524629E-3</c:v>
                </c:pt>
                <c:pt idx="10">
                  <c:v>3.9765024853140535E-3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D-4C5B-8C8B-E279A3BAD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15368"/>
        <c:axId val="493415760"/>
      </c:barChart>
      <c:catAx>
        <c:axId val="49341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41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415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5945904929152884E-3"/>
              <c:y val="0.299320714991927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415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 sz="900" b="1"/>
              <a:t>Age Distribution of Fall 2023 Graduate Students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3537722678283"/>
          <c:y val="0.14363961845726386"/>
          <c:w val="0.86450201038699936"/>
          <c:h val="0.622438346648143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Table!$A$42:$A$52</c:f>
              <c:strCache>
                <c:ptCount val="11"/>
                <c:pt idx="0">
                  <c:v>Under 18</c:v>
                </c:pt>
                <c:pt idx="1">
                  <c:v>18 to 19</c:v>
                </c:pt>
                <c:pt idx="2">
                  <c:v>20 to 21</c:v>
                </c:pt>
                <c:pt idx="3">
                  <c:v>22 to 23</c:v>
                </c:pt>
                <c:pt idx="4">
                  <c:v>24 to 25</c:v>
                </c:pt>
                <c:pt idx="5">
                  <c:v>26 to 30</c:v>
                </c:pt>
                <c:pt idx="6">
                  <c:v>31 to 35</c:v>
                </c:pt>
                <c:pt idx="7">
                  <c:v>36 to 40</c:v>
                </c:pt>
                <c:pt idx="8">
                  <c:v>41 to 45</c:v>
                </c:pt>
                <c:pt idx="9">
                  <c:v>46 to 50</c:v>
                </c:pt>
                <c:pt idx="10">
                  <c:v>51+</c:v>
                </c:pt>
              </c:strCache>
            </c:strRef>
          </c:cat>
          <c:val>
            <c:numRef>
              <c:f>Table!$X$61:$X$71</c:f>
              <c:numCache>
                <c:formatCode>0.0%</c:formatCode>
                <c:ptCount val="11"/>
                <c:pt idx="0">
                  <c:v>0</c:v>
                </c:pt>
                <c:pt idx="1">
                  <c:v>1.6450074025333114E-4</c:v>
                </c:pt>
                <c:pt idx="2">
                  <c:v>1.9082085869386412E-2</c:v>
                </c:pt>
                <c:pt idx="3">
                  <c:v>0.15249218621483795</c:v>
                </c:pt>
                <c:pt idx="4">
                  <c:v>0.14360914624115809</c:v>
                </c:pt>
                <c:pt idx="5">
                  <c:v>0.30021385096232933</c:v>
                </c:pt>
                <c:pt idx="6">
                  <c:v>0.1696002632011844</c:v>
                </c:pt>
                <c:pt idx="7">
                  <c:v>9.4916927126172071E-2</c:v>
                </c:pt>
                <c:pt idx="8">
                  <c:v>6.3168284257279161E-2</c:v>
                </c:pt>
                <c:pt idx="9">
                  <c:v>2.8787629544332949E-2</c:v>
                </c:pt>
                <c:pt idx="10">
                  <c:v>2.7965125843066294E-2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D-476F-8423-79BDEF33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16544"/>
        <c:axId val="493416936"/>
      </c:barChart>
      <c:catAx>
        <c:axId val="4934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/>
            </a:pPr>
            <a:endParaRPr lang="en-US"/>
          </a:p>
        </c:txPr>
        <c:crossAx val="49341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416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</a:t>
                </a:r>
              </a:p>
            </c:rich>
          </c:tx>
          <c:layout>
            <c:manualLayout>
              <c:xMode val="edge"/>
              <c:yMode val="edge"/>
              <c:x val="2.5947843476087314E-3"/>
              <c:y val="0.3329163895385026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341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388409</xdr:colOff>
      <xdr:row>20</xdr:row>
      <xdr:rowOff>86783</xdr:rowOff>
    </xdr:from>
    <xdr:to>
      <xdr:col>21</xdr:col>
      <xdr:colOff>390314</xdr:colOff>
      <xdr:row>35</xdr:row>
      <xdr:rowOff>46778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152D19-21C3-4E25-8BAC-0EFDE1220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57</xdr:row>
      <xdr:rowOff>68791</xdr:rowOff>
    </xdr:from>
    <xdr:to>
      <xdr:col>22</xdr:col>
      <xdr:colOff>1905</xdr:colOff>
      <xdr:row>72</xdr:row>
      <xdr:rowOff>28786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E98746D-8017-40D0-B81C-C374B454E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83608</xdr:rowOff>
    </xdr:from>
    <xdr:to>
      <xdr:col>10</xdr:col>
      <xdr:colOff>274955</xdr:colOff>
      <xdr:row>35</xdr:row>
      <xdr:rowOff>49953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D7A47FC5-1DE9-4C71-86C3-37D3FFD05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63500</xdr:colOff>
      <xdr:row>28</xdr:row>
      <xdr:rowOff>120650</xdr:rowOff>
    </xdr:from>
    <xdr:to>
      <xdr:col>21</xdr:col>
      <xdr:colOff>171450</xdr:colOff>
      <xdr:row>30</xdr:row>
      <xdr:rowOff>47625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08A8AD2-F956-4050-A2CE-5D4BF6402AD5}"/>
            </a:ext>
          </a:extLst>
        </xdr:cNvPr>
        <xdr:cNvSpPr txBox="1">
          <a:spLocks noChangeArrowheads="1"/>
        </xdr:cNvSpPr>
      </xdr:nvSpPr>
      <xdr:spPr bwMode="auto">
        <a:xfrm>
          <a:off x="7597775" y="3578225"/>
          <a:ext cx="889000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Undergraduates</a:t>
          </a:r>
        </a:p>
      </xdr:txBody>
    </xdr:sp>
    <xdr:clientData/>
  </xdr:twoCellAnchor>
  <xdr:twoCellAnchor>
    <xdr:from>
      <xdr:col>18</xdr:col>
      <xdr:colOff>180975</xdr:colOff>
      <xdr:row>25</xdr:row>
      <xdr:rowOff>38099</xdr:rowOff>
    </xdr:from>
    <xdr:to>
      <xdr:col>21</xdr:col>
      <xdr:colOff>171450</xdr:colOff>
      <xdr:row>26</xdr:row>
      <xdr:rowOff>76199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B33A354-7D96-46F3-91A0-E84E0DDBE19C}"/>
            </a:ext>
          </a:extLst>
        </xdr:cNvPr>
        <xdr:cNvSpPr txBox="1">
          <a:spLocks noChangeArrowheads="1"/>
        </xdr:cNvSpPr>
      </xdr:nvSpPr>
      <xdr:spPr bwMode="auto">
        <a:xfrm>
          <a:off x="7321550" y="3124199"/>
          <a:ext cx="1165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Professional Students</a:t>
          </a:r>
        </a:p>
      </xdr:txBody>
    </xdr:sp>
    <xdr:clientData/>
  </xdr:twoCellAnchor>
  <xdr:twoCellAnchor>
    <xdr:from>
      <xdr:col>0</xdr:col>
      <xdr:colOff>0</xdr:colOff>
      <xdr:row>57</xdr:row>
      <xdr:rowOff>68791</xdr:rowOff>
    </xdr:from>
    <xdr:to>
      <xdr:col>10</xdr:col>
      <xdr:colOff>278130</xdr:colOff>
      <xdr:row>72</xdr:row>
      <xdr:rowOff>28786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65776F-8298-4ECA-9193-2BC1A3EC6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266701</xdr:colOff>
      <xdr:row>62</xdr:row>
      <xdr:rowOff>19050</xdr:rowOff>
    </xdr:from>
    <xdr:to>
      <xdr:col>21</xdr:col>
      <xdr:colOff>184786</xdr:colOff>
      <xdr:row>63</xdr:row>
      <xdr:rowOff>34290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3C48FD36-E7AF-406B-A6D1-721282B86639}"/>
            </a:ext>
          </a:extLst>
        </xdr:cNvPr>
        <xdr:cNvSpPr txBox="1">
          <a:spLocks noChangeArrowheads="1"/>
        </xdr:cNvSpPr>
      </xdr:nvSpPr>
      <xdr:spPr bwMode="auto">
        <a:xfrm>
          <a:off x="7410451" y="7620000"/>
          <a:ext cx="1086485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Postgraduate Students</a:t>
          </a:r>
        </a:p>
      </xdr:txBody>
    </xdr:sp>
    <xdr:clientData/>
  </xdr:twoCellAnchor>
  <xdr:twoCellAnchor>
    <xdr:from>
      <xdr:col>18</xdr:col>
      <xdr:colOff>133349</xdr:colOff>
      <xdr:row>65</xdr:row>
      <xdr:rowOff>66675</xdr:rowOff>
    </xdr:from>
    <xdr:to>
      <xdr:col>21</xdr:col>
      <xdr:colOff>156209</xdr:colOff>
      <xdr:row>66</xdr:row>
      <xdr:rowOff>95249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41627E63-214A-4434-9F2A-36CC99D18DFE}"/>
            </a:ext>
          </a:extLst>
        </xdr:cNvPr>
        <xdr:cNvSpPr txBox="1">
          <a:spLocks noChangeArrowheads="1"/>
        </xdr:cNvSpPr>
      </xdr:nvSpPr>
      <xdr:spPr bwMode="auto">
        <a:xfrm>
          <a:off x="7277099" y="8035925"/>
          <a:ext cx="1197610" cy="155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Graduate Students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C4D9-CD1F-4C0E-940D-692D231F44A9}">
  <sheetPr>
    <pageSetUpPr fitToPage="1"/>
  </sheetPr>
  <dimension ref="A1:Z73"/>
  <sheetViews>
    <sheetView tabSelected="1" zoomScaleNormal="100" workbookViewId="0">
      <selection activeCell="AD21" sqref="AD21"/>
    </sheetView>
  </sheetViews>
  <sheetFormatPr defaultColWidth="9" defaultRowHeight="10" x14ac:dyDescent="0.2"/>
  <cols>
    <col min="1" max="1" width="6.58203125" style="5" customWidth="1"/>
    <col min="2" max="22" width="5.08203125" style="5" customWidth="1"/>
    <col min="23" max="23" width="9.5" style="5" customWidth="1"/>
    <col min="24" max="26" width="5.58203125" style="23" customWidth="1"/>
    <col min="27" max="16384" width="9" style="5"/>
  </cols>
  <sheetData>
    <row r="1" spans="1:22" ht="14" x14ac:dyDescent="0.3">
      <c r="A1" s="17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6" customHeight="1" x14ac:dyDescent="0.3">
      <c r="A2" s="1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0.5" x14ac:dyDescent="0.25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1"/>
      <c r="M3" s="22" t="s">
        <v>17</v>
      </c>
      <c r="N3" s="22"/>
      <c r="O3" s="22"/>
      <c r="P3" s="22"/>
      <c r="Q3" s="22"/>
      <c r="R3" s="22"/>
      <c r="S3" s="22"/>
      <c r="T3" s="22"/>
      <c r="U3" s="22"/>
      <c r="V3" s="22"/>
    </row>
    <row r="4" spans="1:22" ht="10.5" x14ac:dyDescent="0.2">
      <c r="A4" s="6" t="s">
        <v>1</v>
      </c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>
        <v>2023</v>
      </c>
      <c r="L4" s="8"/>
      <c r="M4" s="7">
        <v>2014</v>
      </c>
      <c r="N4" s="7">
        <v>2015</v>
      </c>
      <c r="O4" s="7">
        <v>2016</v>
      </c>
      <c r="P4" s="7">
        <v>2017</v>
      </c>
      <c r="Q4" s="7">
        <v>2018</v>
      </c>
      <c r="R4" s="7">
        <v>2019</v>
      </c>
      <c r="S4" s="7">
        <v>2020</v>
      </c>
      <c r="T4" s="7">
        <v>2021</v>
      </c>
      <c r="U4" s="7">
        <v>2022</v>
      </c>
      <c r="V4" s="7">
        <v>2023</v>
      </c>
    </row>
    <row r="5" spans="1:22" x14ac:dyDescent="0.2">
      <c r="A5" s="9" t="s">
        <v>2</v>
      </c>
      <c r="B5" s="10">
        <v>416</v>
      </c>
      <c r="C5" s="10">
        <v>726</v>
      </c>
      <c r="D5" s="18">
        <v>876</v>
      </c>
      <c r="E5" s="18">
        <v>640</v>
      </c>
      <c r="F5" s="18">
        <v>267</v>
      </c>
      <c r="G5" s="18">
        <v>225</v>
      </c>
      <c r="H5" s="18">
        <v>222</v>
      </c>
      <c r="I5" s="18">
        <v>245</v>
      </c>
      <c r="J5" s="18">
        <v>225</v>
      </c>
      <c r="K5" s="18">
        <v>204</v>
      </c>
      <c r="L5" s="18"/>
      <c r="M5" s="10">
        <v>0</v>
      </c>
      <c r="N5" s="10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5">
        <v>0</v>
      </c>
    </row>
    <row r="6" spans="1:22" x14ac:dyDescent="0.2">
      <c r="A6" s="9" t="s">
        <v>6</v>
      </c>
      <c r="B6" s="10">
        <v>8346</v>
      </c>
      <c r="C6" s="10">
        <v>9018</v>
      </c>
      <c r="D6" s="18">
        <v>10013</v>
      </c>
      <c r="E6" s="18">
        <v>9732</v>
      </c>
      <c r="F6" s="18">
        <v>9069</v>
      </c>
      <c r="G6" s="18">
        <v>8935</v>
      </c>
      <c r="H6" s="18">
        <v>8700</v>
      </c>
      <c r="I6" s="18">
        <v>8430</v>
      </c>
      <c r="J6" s="18">
        <v>9220</v>
      </c>
      <c r="K6" s="18">
        <v>9683</v>
      </c>
      <c r="L6" s="18"/>
      <c r="M6" s="15">
        <v>2</v>
      </c>
      <c r="N6" s="15">
        <v>1</v>
      </c>
      <c r="O6" s="18">
        <v>0</v>
      </c>
      <c r="P6" s="18">
        <v>0</v>
      </c>
      <c r="Q6" s="18">
        <v>0</v>
      </c>
      <c r="R6" s="18">
        <v>2</v>
      </c>
      <c r="S6" s="18">
        <v>1</v>
      </c>
      <c r="T6" s="18">
        <v>0</v>
      </c>
      <c r="U6" s="18">
        <v>1</v>
      </c>
      <c r="V6" s="18">
        <v>3</v>
      </c>
    </row>
    <row r="7" spans="1:22" x14ac:dyDescent="0.2">
      <c r="A7" s="9" t="s">
        <v>7</v>
      </c>
      <c r="B7" s="10">
        <v>8503</v>
      </c>
      <c r="C7" s="10">
        <v>8514</v>
      </c>
      <c r="D7" s="18">
        <v>8556</v>
      </c>
      <c r="E7" s="18">
        <v>9193</v>
      </c>
      <c r="F7" s="18">
        <v>9788</v>
      </c>
      <c r="G7" s="18">
        <v>9503</v>
      </c>
      <c r="H7" s="18">
        <v>8911</v>
      </c>
      <c r="I7" s="18">
        <v>8851</v>
      </c>
      <c r="J7" s="18">
        <v>8743</v>
      </c>
      <c r="K7" s="18">
        <v>8746</v>
      </c>
      <c r="L7" s="18"/>
      <c r="M7" s="15">
        <v>92</v>
      </c>
      <c r="N7" s="15">
        <v>80</v>
      </c>
      <c r="O7" s="18">
        <v>85</v>
      </c>
      <c r="P7" s="18">
        <v>90</v>
      </c>
      <c r="Q7" s="18">
        <v>94</v>
      </c>
      <c r="R7" s="18">
        <v>89</v>
      </c>
      <c r="S7" s="18">
        <v>106</v>
      </c>
      <c r="T7" s="18">
        <v>100</v>
      </c>
      <c r="U7" s="18">
        <v>110</v>
      </c>
      <c r="V7" s="18">
        <v>101</v>
      </c>
    </row>
    <row r="8" spans="1:22" x14ac:dyDescent="0.2">
      <c r="A8" s="9" t="s">
        <v>8</v>
      </c>
      <c r="B8" s="10">
        <v>2821</v>
      </c>
      <c r="C8" s="10">
        <v>2734</v>
      </c>
      <c r="D8" s="18">
        <v>2635</v>
      </c>
      <c r="E8" s="18">
        <v>2639</v>
      </c>
      <c r="F8" s="18">
        <v>2799</v>
      </c>
      <c r="G8" s="18">
        <v>2865</v>
      </c>
      <c r="H8" s="18">
        <v>2783</v>
      </c>
      <c r="I8" s="18">
        <v>2462</v>
      </c>
      <c r="J8" s="18">
        <v>2287</v>
      </c>
      <c r="K8" s="18">
        <v>2115</v>
      </c>
      <c r="L8" s="18"/>
      <c r="M8" s="15">
        <v>527</v>
      </c>
      <c r="N8" s="15">
        <v>567</v>
      </c>
      <c r="O8" s="18">
        <v>557</v>
      </c>
      <c r="P8" s="18">
        <v>527</v>
      </c>
      <c r="Q8" s="18">
        <v>538</v>
      </c>
      <c r="R8" s="18">
        <v>553</v>
      </c>
      <c r="S8" s="18">
        <v>540</v>
      </c>
      <c r="T8" s="18">
        <v>531</v>
      </c>
      <c r="U8" s="18">
        <v>489</v>
      </c>
      <c r="V8" s="18">
        <v>516</v>
      </c>
    </row>
    <row r="9" spans="1:22" x14ac:dyDescent="0.2">
      <c r="A9" s="9" t="s">
        <v>9</v>
      </c>
      <c r="B9" s="10">
        <v>630</v>
      </c>
      <c r="C9" s="10">
        <v>662</v>
      </c>
      <c r="D9" s="18">
        <v>707</v>
      </c>
      <c r="E9" s="18">
        <v>672</v>
      </c>
      <c r="F9" s="18">
        <v>571</v>
      </c>
      <c r="G9" s="18">
        <v>587</v>
      </c>
      <c r="H9" s="18">
        <v>602</v>
      </c>
      <c r="I9" s="18">
        <v>566</v>
      </c>
      <c r="J9" s="18">
        <v>510</v>
      </c>
      <c r="K9" s="18">
        <v>439</v>
      </c>
      <c r="L9" s="18"/>
      <c r="M9" s="15">
        <v>627</v>
      </c>
      <c r="N9" s="15">
        <v>617</v>
      </c>
      <c r="O9" s="18">
        <v>657</v>
      </c>
      <c r="P9" s="18">
        <v>675</v>
      </c>
      <c r="Q9" s="18">
        <v>649</v>
      </c>
      <c r="R9" s="18">
        <v>617</v>
      </c>
      <c r="S9" s="18">
        <v>668</v>
      </c>
      <c r="T9" s="18">
        <v>656</v>
      </c>
      <c r="U9" s="18">
        <v>665</v>
      </c>
      <c r="V9" s="18">
        <v>616</v>
      </c>
    </row>
    <row r="10" spans="1:22" x14ac:dyDescent="0.2">
      <c r="A10" s="9" t="s">
        <v>10</v>
      </c>
      <c r="B10" s="10">
        <v>658</v>
      </c>
      <c r="C10" s="10">
        <v>697</v>
      </c>
      <c r="D10" s="18">
        <v>686</v>
      </c>
      <c r="E10" s="18">
        <v>680</v>
      </c>
      <c r="F10" s="18">
        <v>600</v>
      </c>
      <c r="G10" s="18">
        <v>546</v>
      </c>
      <c r="H10" s="18">
        <v>515</v>
      </c>
      <c r="I10" s="18">
        <v>486</v>
      </c>
      <c r="J10" s="18">
        <v>438</v>
      </c>
      <c r="K10" s="18">
        <v>418</v>
      </c>
      <c r="L10" s="18"/>
      <c r="M10" s="15">
        <v>444</v>
      </c>
      <c r="N10" s="15">
        <v>438</v>
      </c>
      <c r="O10" s="18">
        <v>437</v>
      </c>
      <c r="P10" s="18">
        <v>447</v>
      </c>
      <c r="Q10" s="18">
        <v>448</v>
      </c>
      <c r="R10" s="18">
        <v>484</v>
      </c>
      <c r="S10" s="18">
        <v>447</v>
      </c>
      <c r="T10" s="18">
        <v>470</v>
      </c>
      <c r="U10" s="18">
        <v>493</v>
      </c>
      <c r="V10" s="18">
        <v>480</v>
      </c>
    </row>
    <row r="11" spans="1:22" x14ac:dyDescent="0.2">
      <c r="A11" s="9" t="s">
        <v>11</v>
      </c>
      <c r="B11" s="10">
        <v>336</v>
      </c>
      <c r="C11" s="10">
        <v>360</v>
      </c>
      <c r="D11" s="18">
        <v>354</v>
      </c>
      <c r="E11" s="18">
        <v>355</v>
      </c>
      <c r="F11" s="18">
        <v>298</v>
      </c>
      <c r="G11" s="18">
        <v>271</v>
      </c>
      <c r="H11" s="18">
        <v>216</v>
      </c>
      <c r="I11" s="18">
        <v>197</v>
      </c>
      <c r="J11" s="18">
        <v>186</v>
      </c>
      <c r="K11" s="18">
        <v>182</v>
      </c>
      <c r="L11" s="18"/>
      <c r="M11" s="15">
        <v>83</v>
      </c>
      <c r="N11" s="15">
        <v>67</v>
      </c>
      <c r="O11" s="18">
        <v>68</v>
      </c>
      <c r="P11" s="18">
        <v>75</v>
      </c>
      <c r="Q11" s="18">
        <v>75</v>
      </c>
      <c r="R11" s="18">
        <v>71</v>
      </c>
      <c r="S11" s="18">
        <v>76</v>
      </c>
      <c r="T11" s="18">
        <v>89</v>
      </c>
      <c r="U11" s="18">
        <v>91</v>
      </c>
      <c r="V11" s="18">
        <v>82</v>
      </c>
    </row>
    <row r="12" spans="1:22" x14ac:dyDescent="0.2">
      <c r="A12" s="9" t="s">
        <v>12</v>
      </c>
      <c r="B12" s="10">
        <v>195</v>
      </c>
      <c r="C12" s="10">
        <v>181</v>
      </c>
      <c r="D12" s="18">
        <v>199</v>
      </c>
      <c r="E12" s="18">
        <v>214</v>
      </c>
      <c r="F12" s="18">
        <v>163</v>
      </c>
      <c r="G12" s="18">
        <v>160</v>
      </c>
      <c r="H12" s="18">
        <v>118</v>
      </c>
      <c r="I12" s="18">
        <v>120</v>
      </c>
      <c r="J12" s="18">
        <v>120</v>
      </c>
      <c r="K12" s="18">
        <v>111</v>
      </c>
      <c r="L12" s="18"/>
      <c r="M12" s="15">
        <v>28</v>
      </c>
      <c r="N12" s="15">
        <v>22</v>
      </c>
      <c r="O12" s="18">
        <v>21</v>
      </c>
      <c r="P12" s="18">
        <v>20</v>
      </c>
      <c r="Q12" s="18">
        <v>21</v>
      </c>
      <c r="R12" s="18">
        <v>24</v>
      </c>
      <c r="S12" s="18">
        <v>22</v>
      </c>
      <c r="T12" s="18">
        <v>24</v>
      </c>
      <c r="U12" s="18">
        <v>26</v>
      </c>
      <c r="V12" s="18">
        <v>23</v>
      </c>
    </row>
    <row r="13" spans="1:22" x14ac:dyDescent="0.2">
      <c r="A13" s="9" t="s">
        <v>13</v>
      </c>
      <c r="B13" s="10">
        <v>115</v>
      </c>
      <c r="C13" s="10">
        <v>128</v>
      </c>
      <c r="D13" s="18">
        <v>132</v>
      </c>
      <c r="E13" s="18">
        <v>121</v>
      </c>
      <c r="F13" s="18">
        <v>115</v>
      </c>
      <c r="G13" s="18">
        <v>105</v>
      </c>
      <c r="H13" s="18">
        <v>73</v>
      </c>
      <c r="I13" s="18">
        <v>78</v>
      </c>
      <c r="J13" s="18">
        <v>97</v>
      </c>
      <c r="K13" s="18">
        <v>92</v>
      </c>
      <c r="L13" s="18"/>
      <c r="M13" s="15">
        <v>4</v>
      </c>
      <c r="N13" s="15">
        <v>5</v>
      </c>
      <c r="O13" s="18">
        <v>6</v>
      </c>
      <c r="P13" s="18">
        <v>9</v>
      </c>
      <c r="Q13" s="18">
        <v>9</v>
      </c>
      <c r="R13" s="18">
        <v>12</v>
      </c>
      <c r="S13" s="18">
        <v>8</v>
      </c>
      <c r="T13" s="18">
        <v>11</v>
      </c>
      <c r="U13" s="18">
        <v>10</v>
      </c>
      <c r="V13" s="18">
        <v>11</v>
      </c>
    </row>
    <row r="14" spans="1:22" x14ac:dyDescent="0.2">
      <c r="A14" s="9" t="s">
        <v>14</v>
      </c>
      <c r="B14" s="10">
        <v>92</v>
      </c>
      <c r="C14" s="10">
        <v>84</v>
      </c>
      <c r="D14" s="18">
        <v>86</v>
      </c>
      <c r="E14" s="18">
        <v>76</v>
      </c>
      <c r="F14" s="18">
        <v>90</v>
      </c>
      <c r="G14" s="18">
        <v>69</v>
      </c>
      <c r="H14" s="18">
        <v>72</v>
      </c>
      <c r="I14" s="18">
        <v>71</v>
      </c>
      <c r="J14" s="18">
        <v>57</v>
      </c>
      <c r="K14" s="18">
        <v>51</v>
      </c>
      <c r="L14" s="18"/>
      <c r="M14" s="15">
        <v>2</v>
      </c>
      <c r="N14" s="15">
        <v>1</v>
      </c>
      <c r="O14" s="18">
        <v>4</v>
      </c>
      <c r="P14" s="18">
        <v>4</v>
      </c>
      <c r="Q14" s="18">
        <v>4</v>
      </c>
      <c r="R14" s="18">
        <v>3</v>
      </c>
      <c r="S14" s="18">
        <v>4</v>
      </c>
      <c r="T14" s="18">
        <v>3</v>
      </c>
      <c r="U14" s="18">
        <v>1</v>
      </c>
      <c r="V14" s="18">
        <v>1</v>
      </c>
    </row>
    <row r="15" spans="1:22" x14ac:dyDescent="0.2">
      <c r="A15" s="9" t="s">
        <v>15</v>
      </c>
      <c r="B15" s="10">
        <v>106</v>
      </c>
      <c r="C15" s="10">
        <v>129</v>
      </c>
      <c r="D15" s="18">
        <v>110</v>
      </c>
      <c r="E15" s="18">
        <v>111</v>
      </c>
      <c r="F15" s="18">
        <v>149</v>
      </c>
      <c r="G15" s="18">
        <v>145</v>
      </c>
      <c r="H15" s="18">
        <v>92</v>
      </c>
      <c r="I15" s="18">
        <v>102</v>
      </c>
      <c r="J15" s="18">
        <v>90</v>
      </c>
      <c r="K15" s="18">
        <v>88</v>
      </c>
      <c r="L15" s="18"/>
      <c r="M15" s="15">
        <v>3</v>
      </c>
      <c r="N15" s="15">
        <v>1</v>
      </c>
      <c r="O15" s="18">
        <v>0</v>
      </c>
      <c r="P15" s="18">
        <v>0</v>
      </c>
      <c r="Q15" s="18">
        <v>3</v>
      </c>
      <c r="R15" s="18">
        <v>2</v>
      </c>
      <c r="S15" s="18">
        <v>1</v>
      </c>
      <c r="T15" s="18">
        <v>2</v>
      </c>
      <c r="U15" s="18">
        <v>0</v>
      </c>
      <c r="V15" s="18">
        <v>0</v>
      </c>
    </row>
    <row r="16" spans="1:22" x14ac:dyDescent="0.2">
      <c r="A16" s="1" t="s">
        <v>3</v>
      </c>
      <c r="B16" s="10">
        <v>0</v>
      </c>
      <c r="C16" s="10">
        <v>0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</v>
      </c>
      <c r="L16" s="18"/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</row>
    <row r="17" spans="1:26" x14ac:dyDescent="0.2">
      <c r="A17" s="1" t="s">
        <v>4</v>
      </c>
      <c r="B17" s="10">
        <f t="shared" ref="B17:H17" si="0">SUM(B5:B16)</f>
        <v>22218</v>
      </c>
      <c r="C17" s="10">
        <f t="shared" si="0"/>
        <v>23233</v>
      </c>
      <c r="D17" s="10">
        <f t="shared" si="0"/>
        <v>24355</v>
      </c>
      <c r="E17" s="10">
        <f t="shared" si="0"/>
        <v>24434</v>
      </c>
      <c r="F17" s="10">
        <f t="shared" si="0"/>
        <v>23909</v>
      </c>
      <c r="G17" s="10">
        <f t="shared" si="0"/>
        <v>23411</v>
      </c>
      <c r="H17" s="10">
        <f t="shared" si="0"/>
        <v>22304</v>
      </c>
      <c r="I17" s="10">
        <f t="shared" ref="I17:J17" si="1">SUM(I5:I16)</f>
        <v>21608</v>
      </c>
      <c r="J17" s="10">
        <f t="shared" si="1"/>
        <v>21973</v>
      </c>
      <c r="K17" s="10">
        <f t="shared" ref="K17" si="2">SUM(K5:K16)</f>
        <v>22130</v>
      </c>
      <c r="L17" s="18"/>
      <c r="M17" s="10">
        <f t="shared" ref="M17:Q17" si="3">SUM(M5:M16)</f>
        <v>1812</v>
      </c>
      <c r="N17" s="10">
        <f t="shared" si="3"/>
        <v>1799</v>
      </c>
      <c r="O17" s="10">
        <f t="shared" si="3"/>
        <v>1835</v>
      </c>
      <c r="P17" s="10">
        <f t="shared" si="3"/>
        <v>1847</v>
      </c>
      <c r="Q17" s="10">
        <f t="shared" si="3"/>
        <v>1841</v>
      </c>
      <c r="R17" s="10">
        <f>SUM(R6:R16)</f>
        <v>1857</v>
      </c>
      <c r="S17" s="10">
        <f>SUM(S6:S16)</f>
        <v>1873</v>
      </c>
      <c r="T17" s="10">
        <f>SUM(T6:T16)</f>
        <v>1886</v>
      </c>
      <c r="U17" s="10">
        <f>SUM(U6:U16)</f>
        <v>1886</v>
      </c>
      <c r="V17" s="10">
        <f>SUM(V6:V16)</f>
        <v>1833</v>
      </c>
    </row>
    <row r="18" spans="1:26" x14ac:dyDescent="0.2">
      <c r="A18" s="11" t="s">
        <v>5</v>
      </c>
      <c r="B18" s="19">
        <v>20.967369000000001</v>
      </c>
      <c r="C18" s="19">
        <v>20.851547</v>
      </c>
      <c r="D18" s="19">
        <v>20.720825999999999</v>
      </c>
      <c r="E18" s="19">
        <v>20.783325999999999</v>
      </c>
      <c r="F18" s="19">
        <v>20.888912000000001</v>
      </c>
      <c r="G18" s="19">
        <v>20.860707000000001</v>
      </c>
      <c r="H18" s="19">
        <v>20.710635</v>
      </c>
      <c r="I18" s="19">
        <v>20.702563999999999</v>
      </c>
      <c r="J18" s="19">
        <v>20.546351999999999</v>
      </c>
      <c r="K18" s="19">
        <v>20.465046000000001</v>
      </c>
      <c r="L18" s="12"/>
      <c r="M18" s="19">
        <v>25.107616</v>
      </c>
      <c r="N18" s="19">
        <v>24.927181999999998</v>
      </c>
      <c r="O18" s="19">
        <v>24.941144000000001</v>
      </c>
      <c r="P18" s="19">
        <v>24.982133000000001</v>
      </c>
      <c r="Q18" s="19">
        <v>25.065725</v>
      </c>
      <c r="R18" s="19">
        <v>25.085083000000001</v>
      </c>
      <c r="S18" s="19">
        <v>24.989322000000001</v>
      </c>
      <c r="T18" s="19">
        <v>25.161187999999999</v>
      </c>
      <c r="U18" s="19">
        <v>25.148993000000001</v>
      </c>
      <c r="V18" s="19">
        <v>25.095472000000001</v>
      </c>
    </row>
    <row r="19" spans="1:26" x14ac:dyDescent="0.2">
      <c r="A19" s="9" t="s">
        <v>20</v>
      </c>
      <c r="B19" s="1"/>
      <c r="C19" s="1"/>
      <c r="Q19" s="1"/>
    </row>
    <row r="20" spans="1:26" x14ac:dyDescent="0.2">
      <c r="A20" s="21" t="s">
        <v>22</v>
      </c>
      <c r="B20" s="1"/>
      <c r="C20" s="1"/>
      <c r="Q20" s="1"/>
    </row>
    <row r="21" spans="1:26" x14ac:dyDescent="0.2">
      <c r="A21" s="1"/>
      <c r="B21" s="1"/>
      <c r="C21" s="1"/>
      <c r="Q21" s="1"/>
      <c r="X21" s="24" t="s">
        <v>24</v>
      </c>
      <c r="Y21" s="24"/>
      <c r="Z21" s="25" t="s">
        <v>25</v>
      </c>
    </row>
    <row r="22" spans="1:26" ht="11.25" customHeight="1" x14ac:dyDescent="0.25">
      <c r="X22" s="26"/>
      <c r="Y22" s="27"/>
      <c r="Z22" s="26"/>
    </row>
    <row r="23" spans="1:26" ht="10.5" x14ac:dyDescent="0.2">
      <c r="X23" s="28">
        <f>K4</f>
        <v>2023</v>
      </c>
      <c r="Y23" s="29"/>
      <c r="Z23" s="28">
        <f>K4</f>
        <v>2023</v>
      </c>
    </row>
    <row r="24" spans="1:26" x14ac:dyDescent="0.2">
      <c r="X24" s="30">
        <f t="shared" ref="X24:X35" si="4">K5/K$17</f>
        <v>9.2182557614098517E-3</v>
      </c>
      <c r="Y24" s="30"/>
      <c r="Z24" s="30">
        <f>V5/V$17</f>
        <v>0</v>
      </c>
    </row>
    <row r="25" spans="1:26" x14ac:dyDescent="0.2">
      <c r="X25" s="30">
        <f t="shared" si="4"/>
        <v>0.43755083596927247</v>
      </c>
      <c r="Y25" s="30"/>
      <c r="Z25" s="30">
        <f>V6/V$17</f>
        <v>1.6366612111292963E-3</v>
      </c>
    </row>
    <row r="26" spans="1:26" x14ac:dyDescent="0.2">
      <c r="X26" s="30">
        <f t="shared" si="4"/>
        <v>0.39521012200632627</v>
      </c>
      <c r="Y26" s="30"/>
      <c r="Z26" s="30">
        <f>V7/V$17</f>
        <v>5.5100927441352976E-2</v>
      </c>
    </row>
    <row r="27" spans="1:26" x14ac:dyDescent="0.2">
      <c r="X27" s="30">
        <f t="shared" si="4"/>
        <v>9.5571622232263898E-2</v>
      </c>
      <c r="Y27" s="30"/>
      <c r="Z27" s="30">
        <f>V8/V$17</f>
        <v>0.28150572831423898</v>
      </c>
    </row>
    <row r="28" spans="1:26" x14ac:dyDescent="0.2">
      <c r="X28" s="30">
        <f t="shared" si="4"/>
        <v>1.9837324898328061E-2</v>
      </c>
      <c r="Y28" s="30"/>
      <c r="Z28" s="30">
        <f>V9/V$17</f>
        <v>0.33606110201854883</v>
      </c>
    </row>
    <row r="29" spans="1:26" x14ac:dyDescent="0.2">
      <c r="X29" s="30">
        <f t="shared" si="4"/>
        <v>1.8888386805241752E-2</v>
      </c>
      <c r="Y29" s="30"/>
      <c r="Z29" s="30">
        <f>V10/V$17</f>
        <v>0.26186579378068742</v>
      </c>
    </row>
    <row r="30" spans="1:26" x14ac:dyDescent="0.2">
      <c r="X30" s="30">
        <f t="shared" si="4"/>
        <v>8.2241301400813368E-3</v>
      </c>
      <c r="Y30" s="30"/>
      <c r="Z30" s="30">
        <f>V11/V$17</f>
        <v>4.4735406437534098E-2</v>
      </c>
    </row>
    <row r="31" spans="1:26" x14ac:dyDescent="0.2">
      <c r="X31" s="30">
        <f t="shared" si="4"/>
        <v>5.0158156348847722E-3</v>
      </c>
      <c r="Y31" s="30"/>
      <c r="Z31" s="30">
        <f>V12/V$17</f>
        <v>1.2547735951991271E-2</v>
      </c>
    </row>
    <row r="32" spans="1:26" x14ac:dyDescent="0.2">
      <c r="X32" s="30">
        <f t="shared" si="4"/>
        <v>4.1572525982828739E-3</v>
      </c>
      <c r="Y32" s="30"/>
      <c r="Z32" s="30">
        <f>V13/V$17</f>
        <v>6.0010911074740861E-3</v>
      </c>
    </row>
    <row r="33" spans="1:26" x14ac:dyDescent="0.2">
      <c r="X33" s="30">
        <f t="shared" si="4"/>
        <v>2.3045639403524629E-3</v>
      </c>
      <c r="Y33" s="30"/>
      <c r="Z33" s="30">
        <f>V14/V$17</f>
        <v>5.455537370430987E-4</v>
      </c>
    </row>
    <row r="34" spans="1:26" x14ac:dyDescent="0.2">
      <c r="X34" s="30">
        <f t="shared" si="4"/>
        <v>3.9765024853140535E-3</v>
      </c>
      <c r="Y34" s="30"/>
      <c r="Z34" s="30">
        <f>V15/V$17</f>
        <v>0</v>
      </c>
    </row>
    <row r="35" spans="1:26" x14ac:dyDescent="0.2">
      <c r="X35" s="30">
        <f t="shared" si="4"/>
        <v>4.5187528242205152E-5</v>
      </c>
      <c r="Y35" s="30"/>
      <c r="Z35" s="30">
        <f>V16/V$17</f>
        <v>0</v>
      </c>
    </row>
    <row r="36" spans="1:26" x14ac:dyDescent="0.2">
      <c r="X36" s="30">
        <f t="shared" ref="X36" si="5">SUM(X24:X35)</f>
        <v>1</v>
      </c>
      <c r="Y36" s="30"/>
      <c r="Z36" s="30">
        <f t="shared" ref="Z36" si="6">SUM(Z24:Z35)</f>
        <v>1</v>
      </c>
    </row>
    <row r="37" spans="1:26" x14ac:dyDescent="0.2">
      <c r="V37" s="20" t="s">
        <v>21</v>
      </c>
    </row>
    <row r="38" spans="1:26" ht="14" x14ac:dyDescent="0.3">
      <c r="A38" s="17" t="s">
        <v>23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</row>
    <row r="39" spans="1:26" ht="6" customHeight="1" x14ac:dyDescent="0.3">
      <c r="A39" s="17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"/>
    </row>
    <row r="40" spans="1:26" ht="10.5" x14ac:dyDescent="0.25">
      <c r="A40" s="1"/>
      <c r="B40" s="22" t="s">
        <v>16</v>
      </c>
      <c r="C40" s="22"/>
      <c r="D40" s="22"/>
      <c r="E40" s="22"/>
      <c r="F40" s="22"/>
      <c r="G40" s="22"/>
      <c r="H40" s="22"/>
      <c r="I40" s="22"/>
      <c r="J40" s="22"/>
      <c r="K40" s="22"/>
      <c r="L40" s="1"/>
      <c r="M40" s="22" t="s">
        <v>18</v>
      </c>
      <c r="N40" s="22"/>
      <c r="O40" s="22"/>
      <c r="P40" s="22"/>
      <c r="Q40" s="22"/>
      <c r="R40" s="22"/>
      <c r="S40" s="22"/>
      <c r="T40" s="22"/>
      <c r="U40" s="22"/>
      <c r="V40" s="22"/>
    </row>
    <row r="41" spans="1:26" ht="10.5" x14ac:dyDescent="0.25">
      <c r="A41" s="13" t="s">
        <v>1</v>
      </c>
      <c r="B41" s="7">
        <v>2014</v>
      </c>
      <c r="C41" s="7">
        <v>2015</v>
      </c>
      <c r="D41" s="7">
        <v>2016</v>
      </c>
      <c r="E41" s="7">
        <v>2017</v>
      </c>
      <c r="F41" s="7">
        <v>2018</v>
      </c>
      <c r="G41" s="7">
        <v>2019</v>
      </c>
      <c r="H41" s="7">
        <v>2020</v>
      </c>
      <c r="I41" s="7">
        <v>2021</v>
      </c>
      <c r="J41" s="7">
        <v>2022</v>
      </c>
      <c r="K41" s="7">
        <v>2023</v>
      </c>
      <c r="L41" s="14"/>
      <c r="M41" s="7">
        <v>2014</v>
      </c>
      <c r="N41" s="7">
        <v>2015</v>
      </c>
      <c r="O41" s="7">
        <v>2016</v>
      </c>
      <c r="P41" s="7">
        <v>2017</v>
      </c>
      <c r="Q41" s="7">
        <v>2018</v>
      </c>
      <c r="R41" s="7">
        <v>2019</v>
      </c>
      <c r="S41" s="7">
        <v>2020</v>
      </c>
      <c r="T41" s="7">
        <v>2021</v>
      </c>
      <c r="U41" s="7">
        <v>2022</v>
      </c>
      <c r="V41" s="7">
        <v>2023</v>
      </c>
    </row>
    <row r="42" spans="1:26" x14ac:dyDescent="0.2">
      <c r="A42" s="9" t="s">
        <v>2</v>
      </c>
      <c r="B42" s="10">
        <v>0</v>
      </c>
      <c r="C42" s="10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/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</row>
    <row r="43" spans="1:26" x14ac:dyDescent="0.2">
      <c r="A43" s="9" t="s">
        <v>6</v>
      </c>
      <c r="B43" s="10">
        <v>1</v>
      </c>
      <c r="C43" s="10">
        <v>0</v>
      </c>
      <c r="D43" s="18">
        <v>1</v>
      </c>
      <c r="E43" s="18">
        <v>1</v>
      </c>
      <c r="F43" s="18">
        <v>2</v>
      </c>
      <c r="G43" s="18">
        <v>1</v>
      </c>
      <c r="H43" s="18">
        <v>0</v>
      </c>
      <c r="I43" s="18">
        <v>2</v>
      </c>
      <c r="J43" s="18">
        <v>0</v>
      </c>
      <c r="K43" s="18">
        <v>1</v>
      </c>
      <c r="L43" s="18"/>
      <c r="M43" s="15">
        <v>0</v>
      </c>
      <c r="N43" s="15">
        <v>0</v>
      </c>
      <c r="O43" s="15">
        <v>0</v>
      </c>
      <c r="P43" s="15">
        <v>1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</row>
    <row r="44" spans="1:26" x14ac:dyDescent="0.2">
      <c r="A44" s="9" t="s">
        <v>7</v>
      </c>
      <c r="B44" s="10">
        <v>28</v>
      </c>
      <c r="C44" s="10">
        <v>35</v>
      </c>
      <c r="D44" s="18">
        <v>56</v>
      </c>
      <c r="E44" s="18">
        <v>54</v>
      </c>
      <c r="F44" s="18">
        <v>79</v>
      </c>
      <c r="G44" s="18">
        <v>64</v>
      </c>
      <c r="H44" s="18">
        <v>74</v>
      </c>
      <c r="I44" s="18">
        <v>83</v>
      </c>
      <c r="J44" s="18">
        <v>77</v>
      </c>
      <c r="K44" s="18">
        <v>116</v>
      </c>
      <c r="L44" s="18"/>
      <c r="M44" s="15">
        <v>0</v>
      </c>
      <c r="N44" s="15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</row>
    <row r="45" spans="1:26" x14ac:dyDescent="0.2">
      <c r="A45" s="9" t="s">
        <v>8</v>
      </c>
      <c r="B45" s="10">
        <v>731</v>
      </c>
      <c r="C45" s="10">
        <v>718</v>
      </c>
      <c r="D45" s="18">
        <v>722</v>
      </c>
      <c r="E45" s="18">
        <v>780</v>
      </c>
      <c r="F45" s="18">
        <v>757</v>
      </c>
      <c r="G45" s="18">
        <v>823</v>
      </c>
      <c r="H45" s="18">
        <v>943</v>
      </c>
      <c r="I45" s="18">
        <v>949</v>
      </c>
      <c r="J45" s="18">
        <v>890</v>
      </c>
      <c r="K45" s="18">
        <v>927</v>
      </c>
      <c r="L45" s="18"/>
      <c r="M45" s="15">
        <v>1</v>
      </c>
      <c r="N45" s="15">
        <v>1</v>
      </c>
      <c r="O45" s="18">
        <v>1</v>
      </c>
      <c r="P45" s="18">
        <v>1</v>
      </c>
      <c r="Q45" s="18">
        <v>0</v>
      </c>
      <c r="R45" s="18">
        <v>0</v>
      </c>
      <c r="S45" s="18">
        <v>0</v>
      </c>
      <c r="T45" s="18">
        <v>1</v>
      </c>
      <c r="U45" s="18">
        <v>1</v>
      </c>
      <c r="V45" s="18">
        <v>2</v>
      </c>
    </row>
    <row r="46" spans="1:26" x14ac:dyDescent="0.2">
      <c r="A46" s="9" t="s">
        <v>9</v>
      </c>
      <c r="B46" s="10">
        <v>940</v>
      </c>
      <c r="C46" s="10">
        <v>893</v>
      </c>
      <c r="D46" s="18">
        <v>928</v>
      </c>
      <c r="E46" s="18">
        <v>906</v>
      </c>
      <c r="F46" s="18">
        <v>904</v>
      </c>
      <c r="G46" s="18">
        <v>928</v>
      </c>
      <c r="H46" s="18">
        <v>982</v>
      </c>
      <c r="I46" s="18">
        <v>996</v>
      </c>
      <c r="J46" s="18">
        <v>995</v>
      </c>
      <c r="K46" s="18">
        <v>873</v>
      </c>
      <c r="L46" s="18"/>
      <c r="M46" s="15">
        <v>14</v>
      </c>
      <c r="N46" s="15">
        <v>17</v>
      </c>
      <c r="O46" s="18">
        <v>17</v>
      </c>
      <c r="P46" s="18">
        <v>15</v>
      </c>
      <c r="Q46" s="18">
        <v>20</v>
      </c>
      <c r="R46" s="18">
        <v>11</v>
      </c>
      <c r="S46" s="18">
        <v>13</v>
      </c>
      <c r="T46" s="18">
        <v>14</v>
      </c>
      <c r="U46" s="18">
        <v>7</v>
      </c>
      <c r="V46" s="18">
        <v>8</v>
      </c>
    </row>
    <row r="47" spans="1:26" x14ac:dyDescent="0.2">
      <c r="A47" s="9" t="s">
        <v>10</v>
      </c>
      <c r="B47" s="10">
        <v>2049</v>
      </c>
      <c r="C47" s="10">
        <v>1993</v>
      </c>
      <c r="D47" s="18">
        <v>1968</v>
      </c>
      <c r="E47" s="18">
        <v>1877</v>
      </c>
      <c r="F47" s="18">
        <v>1890</v>
      </c>
      <c r="G47" s="18">
        <v>1821</v>
      </c>
      <c r="H47" s="18">
        <v>1881</v>
      </c>
      <c r="I47" s="18">
        <v>1985</v>
      </c>
      <c r="J47" s="18">
        <v>1860</v>
      </c>
      <c r="K47" s="18">
        <v>1825</v>
      </c>
      <c r="L47" s="18"/>
      <c r="M47" s="15">
        <v>647</v>
      </c>
      <c r="N47" s="15">
        <v>620</v>
      </c>
      <c r="O47" s="18">
        <v>623</v>
      </c>
      <c r="P47" s="18">
        <v>671</v>
      </c>
      <c r="Q47" s="18">
        <v>609</v>
      </c>
      <c r="R47" s="18">
        <v>613</v>
      </c>
      <c r="S47" s="18">
        <v>619</v>
      </c>
      <c r="T47" s="18">
        <v>621</v>
      </c>
      <c r="U47" s="18">
        <v>647</v>
      </c>
      <c r="V47" s="18">
        <v>669</v>
      </c>
    </row>
    <row r="48" spans="1:26" x14ac:dyDescent="0.2">
      <c r="A48" s="9" t="s">
        <v>11</v>
      </c>
      <c r="B48" s="10">
        <v>1017</v>
      </c>
      <c r="C48" s="10">
        <v>1022</v>
      </c>
      <c r="D48" s="18">
        <v>974</v>
      </c>
      <c r="E48" s="18">
        <v>1017</v>
      </c>
      <c r="F48" s="18">
        <v>1013</v>
      </c>
      <c r="G48" s="18">
        <v>1013</v>
      </c>
      <c r="H48" s="18">
        <v>1023</v>
      </c>
      <c r="I48" s="18">
        <v>1049</v>
      </c>
      <c r="J48" s="18">
        <v>1038</v>
      </c>
      <c r="K48" s="18">
        <v>1031</v>
      </c>
      <c r="L48" s="18"/>
      <c r="M48" s="15">
        <v>513</v>
      </c>
      <c r="N48" s="15">
        <v>446</v>
      </c>
      <c r="O48" s="18">
        <v>484</v>
      </c>
      <c r="P48" s="18">
        <v>509</v>
      </c>
      <c r="Q48" s="18">
        <v>466</v>
      </c>
      <c r="R48" s="18">
        <v>479</v>
      </c>
      <c r="S48" s="18">
        <v>449</v>
      </c>
      <c r="T48" s="18">
        <v>455</v>
      </c>
      <c r="U48" s="18">
        <v>457</v>
      </c>
      <c r="V48" s="18">
        <v>499</v>
      </c>
    </row>
    <row r="49" spans="1:26" x14ac:dyDescent="0.2">
      <c r="A49" s="9" t="s">
        <v>12</v>
      </c>
      <c r="B49" s="10">
        <v>473</v>
      </c>
      <c r="C49" s="10">
        <v>470</v>
      </c>
      <c r="D49" s="18">
        <v>510</v>
      </c>
      <c r="E49" s="18">
        <v>567</v>
      </c>
      <c r="F49" s="18">
        <v>569</v>
      </c>
      <c r="G49" s="18">
        <v>583</v>
      </c>
      <c r="H49" s="18">
        <v>561</v>
      </c>
      <c r="I49" s="18">
        <v>629</v>
      </c>
      <c r="J49" s="18">
        <v>590</v>
      </c>
      <c r="K49" s="18">
        <v>577</v>
      </c>
      <c r="L49" s="18"/>
      <c r="M49" s="15">
        <v>153</v>
      </c>
      <c r="N49" s="15">
        <v>150</v>
      </c>
      <c r="O49" s="18">
        <v>123</v>
      </c>
      <c r="P49" s="18">
        <v>124</v>
      </c>
      <c r="Q49" s="18">
        <v>127</v>
      </c>
      <c r="R49" s="18">
        <v>140</v>
      </c>
      <c r="S49" s="18">
        <v>140</v>
      </c>
      <c r="T49" s="18">
        <v>141</v>
      </c>
      <c r="U49" s="18">
        <v>134</v>
      </c>
      <c r="V49" s="18">
        <v>157</v>
      </c>
    </row>
    <row r="50" spans="1:26" x14ac:dyDescent="0.2">
      <c r="A50" s="9" t="s">
        <v>13</v>
      </c>
      <c r="B50" s="10">
        <v>248</v>
      </c>
      <c r="C50" s="10">
        <v>231</v>
      </c>
      <c r="D50" s="18">
        <v>247</v>
      </c>
      <c r="E50" s="18">
        <v>249</v>
      </c>
      <c r="F50" s="18">
        <v>263</v>
      </c>
      <c r="G50" s="18">
        <v>302</v>
      </c>
      <c r="H50" s="18">
        <v>323</v>
      </c>
      <c r="I50" s="18">
        <v>368</v>
      </c>
      <c r="J50" s="18">
        <v>369</v>
      </c>
      <c r="K50" s="18">
        <v>384</v>
      </c>
      <c r="L50" s="18"/>
      <c r="M50" s="15">
        <v>55</v>
      </c>
      <c r="N50" s="15">
        <v>42</v>
      </c>
      <c r="O50" s="18">
        <v>51</v>
      </c>
      <c r="P50" s="18">
        <v>48</v>
      </c>
      <c r="Q50" s="18">
        <v>41</v>
      </c>
      <c r="R50" s="18">
        <v>26</v>
      </c>
      <c r="S50" s="18">
        <v>40</v>
      </c>
      <c r="T50" s="18">
        <v>44</v>
      </c>
      <c r="U50" s="18">
        <v>37</v>
      </c>
      <c r="V50" s="18">
        <v>48</v>
      </c>
    </row>
    <row r="51" spans="1:26" x14ac:dyDescent="0.2">
      <c r="A51" s="9" t="s">
        <v>14</v>
      </c>
      <c r="B51" s="10">
        <v>156</v>
      </c>
      <c r="C51" s="10">
        <v>154</v>
      </c>
      <c r="D51" s="18">
        <v>137</v>
      </c>
      <c r="E51" s="18">
        <v>172</v>
      </c>
      <c r="F51" s="18">
        <v>167</v>
      </c>
      <c r="G51" s="18">
        <v>180</v>
      </c>
      <c r="H51" s="18">
        <v>188</v>
      </c>
      <c r="I51" s="18">
        <v>191</v>
      </c>
      <c r="J51" s="18">
        <v>170</v>
      </c>
      <c r="K51" s="18">
        <v>175</v>
      </c>
      <c r="L51" s="18"/>
      <c r="M51" s="15">
        <v>13</v>
      </c>
      <c r="N51" s="15">
        <v>11</v>
      </c>
      <c r="O51" s="18">
        <v>10</v>
      </c>
      <c r="P51" s="18">
        <v>14</v>
      </c>
      <c r="Q51" s="18">
        <v>14</v>
      </c>
      <c r="R51" s="18">
        <v>11</v>
      </c>
      <c r="S51" s="18">
        <v>10</v>
      </c>
      <c r="T51" s="18">
        <v>10</v>
      </c>
      <c r="U51" s="18">
        <v>11</v>
      </c>
      <c r="V51" s="18">
        <v>16</v>
      </c>
    </row>
    <row r="52" spans="1:26" x14ac:dyDescent="0.2">
      <c r="A52" s="9" t="s">
        <v>15</v>
      </c>
      <c r="B52" s="10">
        <v>144</v>
      </c>
      <c r="C52" s="10">
        <v>153</v>
      </c>
      <c r="D52" s="18">
        <v>135</v>
      </c>
      <c r="E52" s="18">
        <v>159</v>
      </c>
      <c r="F52" s="18">
        <v>164</v>
      </c>
      <c r="G52" s="18">
        <v>159</v>
      </c>
      <c r="H52" s="18">
        <v>166</v>
      </c>
      <c r="I52" s="18">
        <v>163</v>
      </c>
      <c r="J52" s="18">
        <v>167</v>
      </c>
      <c r="K52" s="18">
        <v>170</v>
      </c>
      <c r="L52" s="18"/>
      <c r="M52" s="15">
        <v>21</v>
      </c>
      <c r="N52" s="15">
        <v>19</v>
      </c>
      <c r="O52" s="18">
        <v>14</v>
      </c>
      <c r="P52" s="18">
        <v>15</v>
      </c>
      <c r="Q52" s="18">
        <v>15</v>
      </c>
      <c r="R52" s="18">
        <v>15</v>
      </c>
      <c r="S52" s="18">
        <v>11</v>
      </c>
      <c r="T52" s="18">
        <v>11</v>
      </c>
      <c r="U52" s="18">
        <v>8</v>
      </c>
      <c r="V52" s="18">
        <v>11</v>
      </c>
    </row>
    <row r="53" spans="1:26" x14ac:dyDescent="0.2">
      <c r="A53" s="1" t="s">
        <v>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8"/>
      <c r="M53" s="15">
        <v>0</v>
      </c>
      <c r="N53" s="15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</row>
    <row r="54" spans="1:26" x14ac:dyDescent="0.2">
      <c r="A54" s="1" t="s">
        <v>4</v>
      </c>
      <c r="B54" s="10">
        <f t="shared" ref="B54:J54" si="7">SUM(B42:B53)</f>
        <v>5787</v>
      </c>
      <c r="C54" s="10">
        <f t="shared" si="7"/>
        <v>5669</v>
      </c>
      <c r="D54" s="10">
        <f t="shared" si="7"/>
        <v>5678</v>
      </c>
      <c r="E54" s="10">
        <f t="shared" si="7"/>
        <v>5782</v>
      </c>
      <c r="F54" s="10">
        <f t="shared" si="7"/>
        <v>5808</v>
      </c>
      <c r="G54" s="10">
        <f t="shared" si="7"/>
        <v>5874</v>
      </c>
      <c r="H54" s="10">
        <f t="shared" si="7"/>
        <v>6141</v>
      </c>
      <c r="I54" s="10">
        <f t="shared" si="7"/>
        <v>6415</v>
      </c>
      <c r="J54" s="10">
        <f t="shared" si="7"/>
        <v>6156</v>
      </c>
      <c r="K54" s="10">
        <f t="shared" ref="K54" si="8">SUM(K42:K53)</f>
        <v>6079</v>
      </c>
      <c r="L54" s="18"/>
      <c r="M54" s="10">
        <f t="shared" ref="M54:U54" si="9">SUM(M42:M53)</f>
        <v>1417</v>
      </c>
      <c r="N54" s="10">
        <f t="shared" si="9"/>
        <v>1306</v>
      </c>
      <c r="O54" s="10">
        <f t="shared" si="9"/>
        <v>1323</v>
      </c>
      <c r="P54" s="10">
        <f t="shared" si="9"/>
        <v>1398</v>
      </c>
      <c r="Q54" s="10">
        <f t="shared" si="9"/>
        <v>1292</v>
      </c>
      <c r="R54" s="10">
        <f t="shared" si="9"/>
        <v>1295</v>
      </c>
      <c r="S54" s="10">
        <f t="shared" si="9"/>
        <v>1282</v>
      </c>
      <c r="T54" s="10">
        <f t="shared" si="9"/>
        <v>1297</v>
      </c>
      <c r="U54" s="10">
        <f t="shared" si="9"/>
        <v>1302</v>
      </c>
      <c r="V54" s="10">
        <f t="shared" ref="V54" si="10">SUM(V42:V53)</f>
        <v>1410</v>
      </c>
    </row>
    <row r="55" spans="1:26" x14ac:dyDescent="0.2">
      <c r="A55" s="11" t="s">
        <v>5</v>
      </c>
      <c r="B55" s="19">
        <v>30.120270000000001</v>
      </c>
      <c r="C55" s="19">
        <v>30.169871000000001</v>
      </c>
      <c r="D55" s="19">
        <v>30.075202999999998</v>
      </c>
      <c r="E55" s="19">
        <v>30.336562000000001</v>
      </c>
      <c r="F55" s="19">
        <v>30.402376</v>
      </c>
      <c r="G55" s="19">
        <v>30.440245000000001</v>
      </c>
      <c r="H55" s="19">
        <v>30.322911999999999</v>
      </c>
      <c r="I55" s="19">
        <v>30.323927999999999</v>
      </c>
      <c r="J55" s="19">
        <v>30.421215</v>
      </c>
      <c r="K55" s="19">
        <v>30.449580999999998</v>
      </c>
      <c r="L55" s="16"/>
      <c r="M55" s="19">
        <v>31.947776999999999</v>
      </c>
      <c r="N55" s="19">
        <v>31.794028000000001</v>
      </c>
      <c r="O55" s="19">
        <v>31.736205999999999</v>
      </c>
      <c r="P55" s="19">
        <v>31.667382</v>
      </c>
      <c r="Q55" s="19">
        <v>31.701238</v>
      </c>
      <c r="R55" s="19">
        <v>31.552896</v>
      </c>
      <c r="S55" s="19">
        <v>31.660685999999998</v>
      </c>
      <c r="T55" s="19">
        <v>31.582884</v>
      </c>
      <c r="U55" s="19">
        <v>31.500768000000001</v>
      </c>
      <c r="V55" s="19">
        <v>31.783688000000001</v>
      </c>
    </row>
    <row r="56" spans="1:26" x14ac:dyDescent="0.2">
      <c r="A56" s="9" t="s">
        <v>20</v>
      </c>
      <c r="B56" s="1"/>
    </row>
    <row r="57" spans="1:26" x14ac:dyDescent="0.2">
      <c r="A57" s="21" t="s">
        <v>22</v>
      </c>
      <c r="B57" s="1"/>
    </row>
    <row r="58" spans="1:26" x14ac:dyDescent="0.2">
      <c r="X58" s="24" t="s">
        <v>26</v>
      </c>
      <c r="Y58" s="24"/>
      <c r="Z58" s="25" t="s">
        <v>27</v>
      </c>
    </row>
    <row r="59" spans="1:26" ht="11.25" customHeight="1" x14ac:dyDescent="0.25">
      <c r="X59" s="26"/>
      <c r="Y59" s="27"/>
      <c r="Z59" s="26"/>
    </row>
    <row r="60" spans="1:26" ht="10.5" x14ac:dyDescent="0.2">
      <c r="X60" s="28">
        <f>K41</f>
        <v>2023</v>
      </c>
      <c r="Y60" s="29"/>
      <c r="Z60" s="28">
        <f>K41</f>
        <v>2023</v>
      </c>
    </row>
    <row r="61" spans="1:26" x14ac:dyDescent="0.2">
      <c r="X61" s="30">
        <f t="shared" ref="X61:X72" si="11">K42/K$54</f>
        <v>0</v>
      </c>
      <c r="Y61" s="30"/>
      <c r="Z61" s="30">
        <f>V42/V$54</f>
        <v>0</v>
      </c>
    </row>
    <row r="62" spans="1:26" x14ac:dyDescent="0.2">
      <c r="X62" s="30">
        <f t="shared" si="11"/>
        <v>1.6450074025333114E-4</v>
      </c>
      <c r="Y62" s="30"/>
      <c r="Z62" s="30">
        <f>V43/V$54</f>
        <v>0</v>
      </c>
    </row>
    <row r="63" spans="1:26" x14ac:dyDescent="0.2">
      <c r="X63" s="30">
        <f t="shared" si="11"/>
        <v>1.9082085869386412E-2</v>
      </c>
      <c r="Y63" s="30"/>
      <c r="Z63" s="30">
        <f>V44/V$54</f>
        <v>0</v>
      </c>
    </row>
    <row r="64" spans="1:26" x14ac:dyDescent="0.2">
      <c r="X64" s="30">
        <f t="shared" si="11"/>
        <v>0.15249218621483795</v>
      </c>
      <c r="Y64" s="30"/>
      <c r="Z64" s="30">
        <f>V45/V$54</f>
        <v>1.4184397163120568E-3</v>
      </c>
    </row>
    <row r="65" spans="24:26" x14ac:dyDescent="0.2">
      <c r="X65" s="30">
        <f t="shared" si="11"/>
        <v>0.14360914624115809</v>
      </c>
      <c r="Y65" s="30"/>
      <c r="Z65" s="30">
        <f>V46/V$54</f>
        <v>5.6737588652482273E-3</v>
      </c>
    </row>
    <row r="66" spans="24:26" x14ac:dyDescent="0.2">
      <c r="X66" s="30">
        <f t="shared" si="11"/>
        <v>0.30021385096232933</v>
      </c>
      <c r="Y66" s="30"/>
      <c r="Z66" s="30">
        <f>V47/V$54</f>
        <v>0.474468085106383</v>
      </c>
    </row>
    <row r="67" spans="24:26" x14ac:dyDescent="0.2">
      <c r="X67" s="30">
        <f t="shared" si="11"/>
        <v>0.1696002632011844</v>
      </c>
      <c r="Y67" s="30"/>
      <c r="Z67" s="30">
        <f>V48/V$54</f>
        <v>0.35390070921985817</v>
      </c>
    </row>
    <row r="68" spans="24:26" x14ac:dyDescent="0.2">
      <c r="X68" s="30">
        <f t="shared" si="11"/>
        <v>9.4916927126172071E-2</v>
      </c>
      <c r="Y68" s="30"/>
      <c r="Z68" s="30">
        <f>V49/V$54</f>
        <v>0.11134751773049645</v>
      </c>
    </row>
    <row r="69" spans="24:26" x14ac:dyDescent="0.2">
      <c r="X69" s="30">
        <f t="shared" si="11"/>
        <v>6.3168284257279161E-2</v>
      </c>
      <c r="Y69" s="30"/>
      <c r="Z69" s="30">
        <f>V50/V$54</f>
        <v>3.4042553191489362E-2</v>
      </c>
    </row>
    <row r="70" spans="24:26" x14ac:dyDescent="0.2">
      <c r="X70" s="30">
        <f t="shared" si="11"/>
        <v>2.8787629544332949E-2</v>
      </c>
      <c r="Y70" s="30"/>
      <c r="Z70" s="30">
        <f>V51/V$54</f>
        <v>1.1347517730496455E-2</v>
      </c>
    </row>
    <row r="71" spans="24:26" x14ac:dyDescent="0.2">
      <c r="X71" s="30">
        <f t="shared" si="11"/>
        <v>2.7965125843066294E-2</v>
      </c>
      <c r="Y71" s="30"/>
      <c r="Z71" s="30">
        <f>V52/V$54</f>
        <v>7.801418439716312E-3</v>
      </c>
    </row>
    <row r="72" spans="24:26" x14ac:dyDescent="0.2">
      <c r="X72" s="30">
        <f t="shared" si="11"/>
        <v>0</v>
      </c>
      <c r="Y72" s="30"/>
      <c r="Z72" s="30">
        <f>V53/V$54</f>
        <v>0</v>
      </c>
    </row>
    <row r="73" spans="24:26" x14ac:dyDescent="0.2">
      <c r="X73" s="30">
        <f t="shared" ref="X73" si="12">SUM(X61:X72)</f>
        <v>0.99999999999999989</v>
      </c>
      <c r="Y73" s="30"/>
      <c r="Z73" s="30">
        <f t="shared" ref="Z73" si="13">SUM(Z61:Z72)</f>
        <v>1</v>
      </c>
    </row>
  </sheetData>
  <mergeCells count="4">
    <mergeCell ref="B3:K3"/>
    <mergeCell ref="M3:V3"/>
    <mergeCell ref="B40:K40"/>
    <mergeCell ref="M40:V40"/>
  </mergeCells>
  <printOptions horizontalCentered="1" verticalCentered="1"/>
  <pageMargins left="0.45" right="0.45" top="0.75" bottom="0.75" header="0.25" footer="0.3"/>
  <pageSetup fitToHeight="0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rowBreaks count="1" manualBreakCount="1">
    <brk id="37" max="2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2024-01-12T19:29:34Z</cp:lastPrinted>
  <dcterms:created xsi:type="dcterms:W3CDTF">2015-12-04T21:49:47Z</dcterms:created>
  <dcterms:modified xsi:type="dcterms:W3CDTF">2024-01-12T19:30:36Z</dcterms:modified>
</cp:coreProperties>
</file>