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U:\provost\Data_Digest\2022-23\Excel\"/>
    </mc:Choice>
  </mc:AlternateContent>
  <xr:revisionPtr revIDLastSave="0" documentId="13_ncr:1_{844237DF-5574-44E1-90D5-84B2E1C5321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y Rank" sheetId="1" r:id="rId1"/>
  </sheets>
  <definedNames>
    <definedName name="_xlnm.Print_Area" localSheetId="0">'By Rank'!$A$1:$M$104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E30" i="1"/>
  <c r="E26" i="1"/>
  <c r="E22" i="1"/>
  <c r="E21" i="1"/>
  <c r="E13" i="1"/>
  <c r="E9" i="1"/>
  <c r="E5" i="1"/>
  <c r="K4" i="1"/>
  <c r="D4" i="1"/>
  <c r="E4" i="1"/>
  <c r="F4" i="1"/>
  <c r="E67" i="1"/>
  <c r="E63" i="1"/>
  <c r="E59" i="1"/>
  <c r="E55" i="1"/>
  <c r="E51" i="1"/>
  <c r="E47" i="1"/>
  <c r="E42" i="1"/>
  <c r="F42" i="1"/>
  <c r="E43" i="1"/>
  <c r="E17" i="1"/>
  <c r="L70" i="1"/>
  <c r="K70" i="1"/>
  <c r="J70" i="1"/>
  <c r="I70" i="1"/>
  <c r="H70" i="1"/>
  <c r="G70" i="1"/>
  <c r="F70" i="1"/>
  <c r="E70" i="1"/>
  <c r="D70" i="1"/>
  <c r="L67" i="1"/>
  <c r="K67" i="1"/>
  <c r="J67" i="1"/>
  <c r="I67" i="1"/>
  <c r="H67" i="1"/>
  <c r="G67" i="1"/>
  <c r="F67" i="1"/>
  <c r="D67" i="1"/>
  <c r="L66" i="1"/>
  <c r="K66" i="1"/>
  <c r="J66" i="1"/>
  <c r="I66" i="1"/>
  <c r="H66" i="1"/>
  <c r="G66" i="1"/>
  <c r="F66" i="1"/>
  <c r="E66" i="1"/>
  <c r="D66" i="1"/>
  <c r="L63" i="1"/>
  <c r="K63" i="1"/>
  <c r="J63" i="1"/>
  <c r="I63" i="1"/>
  <c r="H63" i="1"/>
  <c r="G63" i="1"/>
  <c r="F63" i="1"/>
  <c r="D63" i="1"/>
  <c r="L62" i="1"/>
  <c r="K62" i="1"/>
  <c r="J62" i="1"/>
  <c r="I62" i="1"/>
  <c r="H62" i="1"/>
  <c r="G62" i="1"/>
  <c r="F62" i="1"/>
  <c r="E62" i="1"/>
  <c r="D62" i="1"/>
  <c r="L59" i="1"/>
  <c r="K59" i="1"/>
  <c r="J59" i="1"/>
  <c r="I59" i="1"/>
  <c r="H59" i="1"/>
  <c r="G59" i="1"/>
  <c r="F59" i="1"/>
  <c r="D59" i="1"/>
  <c r="L58" i="1"/>
  <c r="K58" i="1"/>
  <c r="J58" i="1"/>
  <c r="I58" i="1"/>
  <c r="H58" i="1"/>
  <c r="G58" i="1"/>
  <c r="F58" i="1"/>
  <c r="E58" i="1"/>
  <c r="D58" i="1"/>
  <c r="L55" i="1"/>
  <c r="K55" i="1"/>
  <c r="J55" i="1"/>
  <c r="I55" i="1"/>
  <c r="H55" i="1"/>
  <c r="G55" i="1"/>
  <c r="F55" i="1"/>
  <c r="D55" i="1"/>
  <c r="L54" i="1"/>
  <c r="K54" i="1"/>
  <c r="J54" i="1"/>
  <c r="I54" i="1"/>
  <c r="H54" i="1"/>
  <c r="G54" i="1"/>
  <c r="F54" i="1"/>
  <c r="E54" i="1"/>
  <c r="D54" i="1"/>
  <c r="L51" i="1"/>
  <c r="K51" i="1"/>
  <c r="J51" i="1"/>
  <c r="I51" i="1"/>
  <c r="H51" i="1"/>
  <c r="G51" i="1"/>
  <c r="F51" i="1"/>
  <c r="D51" i="1"/>
  <c r="L50" i="1"/>
  <c r="K50" i="1"/>
  <c r="J50" i="1"/>
  <c r="I50" i="1"/>
  <c r="H50" i="1"/>
  <c r="G50" i="1"/>
  <c r="F50" i="1"/>
  <c r="E50" i="1"/>
  <c r="D50" i="1"/>
  <c r="L47" i="1"/>
  <c r="K47" i="1"/>
  <c r="J47" i="1"/>
  <c r="I47" i="1"/>
  <c r="H47" i="1"/>
  <c r="G47" i="1"/>
  <c r="F47" i="1"/>
  <c r="D47" i="1"/>
  <c r="L46" i="1"/>
  <c r="K46" i="1"/>
  <c r="J46" i="1"/>
  <c r="I46" i="1"/>
  <c r="H46" i="1"/>
  <c r="G46" i="1"/>
  <c r="F46" i="1"/>
  <c r="E46" i="1"/>
  <c r="D46" i="1"/>
  <c r="L43" i="1"/>
  <c r="K43" i="1"/>
  <c r="J43" i="1"/>
  <c r="I43" i="1"/>
  <c r="H43" i="1"/>
  <c r="G43" i="1"/>
  <c r="F43" i="1"/>
  <c r="D43" i="1"/>
  <c r="L42" i="1"/>
  <c r="K42" i="1"/>
  <c r="J42" i="1"/>
  <c r="I42" i="1"/>
  <c r="H42" i="1"/>
  <c r="G42" i="1"/>
  <c r="D42" i="1"/>
  <c r="L41" i="1"/>
  <c r="K41" i="1"/>
  <c r="J41" i="1"/>
  <c r="I41" i="1"/>
  <c r="H41" i="1"/>
  <c r="G41" i="1"/>
  <c r="F41" i="1"/>
  <c r="E41" i="1"/>
  <c r="D41" i="1"/>
  <c r="L37" i="1"/>
  <c r="K37" i="1"/>
  <c r="J37" i="1"/>
  <c r="I37" i="1"/>
  <c r="H37" i="1"/>
  <c r="G37" i="1"/>
  <c r="F37" i="1"/>
  <c r="E37" i="1"/>
  <c r="D37" i="1"/>
  <c r="L34" i="1"/>
  <c r="K34" i="1"/>
  <c r="J34" i="1"/>
  <c r="I34" i="1"/>
  <c r="H34" i="1"/>
  <c r="G34" i="1"/>
  <c r="F34" i="1"/>
  <c r="D34" i="1"/>
  <c r="L33" i="1"/>
  <c r="K33" i="1"/>
  <c r="J33" i="1"/>
  <c r="I33" i="1"/>
  <c r="H33" i="1"/>
  <c r="G33" i="1"/>
  <c r="F33" i="1"/>
  <c r="E33" i="1"/>
  <c r="D33" i="1"/>
  <c r="L30" i="1"/>
  <c r="K30" i="1"/>
  <c r="J30" i="1"/>
  <c r="I30" i="1"/>
  <c r="H30" i="1"/>
  <c r="G30" i="1"/>
  <c r="F30" i="1"/>
  <c r="D30" i="1"/>
  <c r="L29" i="1"/>
  <c r="K29" i="1"/>
  <c r="J29" i="1"/>
  <c r="I29" i="1"/>
  <c r="H29" i="1"/>
  <c r="G29" i="1"/>
  <c r="F29" i="1"/>
  <c r="E29" i="1"/>
  <c r="D29" i="1"/>
  <c r="L26" i="1"/>
  <c r="K26" i="1"/>
  <c r="J26" i="1"/>
  <c r="I26" i="1"/>
  <c r="H26" i="1"/>
  <c r="G26" i="1"/>
  <c r="F26" i="1"/>
  <c r="D26" i="1"/>
  <c r="L25" i="1"/>
  <c r="K25" i="1"/>
  <c r="J25" i="1"/>
  <c r="I25" i="1"/>
  <c r="H25" i="1"/>
  <c r="G25" i="1"/>
  <c r="F25" i="1"/>
  <c r="E25" i="1"/>
  <c r="D25" i="1"/>
  <c r="L22" i="1"/>
  <c r="K22" i="1"/>
  <c r="J22" i="1"/>
  <c r="I22" i="1"/>
  <c r="H22" i="1"/>
  <c r="G22" i="1"/>
  <c r="F22" i="1"/>
  <c r="D22" i="1"/>
  <c r="L21" i="1"/>
  <c r="K21" i="1"/>
  <c r="J21" i="1"/>
  <c r="I21" i="1"/>
  <c r="H21" i="1"/>
  <c r="G21" i="1"/>
  <c r="F21" i="1"/>
  <c r="D21" i="1"/>
  <c r="E20" i="1"/>
  <c r="L17" i="1"/>
  <c r="K17" i="1"/>
  <c r="J17" i="1"/>
  <c r="I17" i="1"/>
  <c r="H17" i="1"/>
  <c r="G17" i="1"/>
  <c r="F17" i="1"/>
  <c r="D17" i="1"/>
  <c r="L16" i="1"/>
  <c r="K16" i="1"/>
  <c r="J16" i="1"/>
  <c r="I16" i="1"/>
  <c r="H16" i="1"/>
  <c r="G16" i="1"/>
  <c r="F16" i="1"/>
  <c r="E16" i="1"/>
  <c r="D16" i="1"/>
  <c r="L13" i="1"/>
  <c r="K13" i="1"/>
  <c r="J13" i="1"/>
  <c r="I13" i="1"/>
  <c r="H13" i="1"/>
  <c r="G13" i="1"/>
  <c r="F13" i="1"/>
  <c r="D13" i="1"/>
  <c r="L12" i="1"/>
  <c r="K12" i="1"/>
  <c r="J12" i="1"/>
  <c r="I12" i="1"/>
  <c r="H12" i="1"/>
  <c r="G12" i="1"/>
  <c r="F12" i="1"/>
  <c r="E12" i="1"/>
  <c r="D12" i="1"/>
  <c r="L9" i="1"/>
  <c r="K9" i="1"/>
  <c r="J9" i="1"/>
  <c r="I9" i="1"/>
  <c r="H9" i="1"/>
  <c r="G9" i="1"/>
  <c r="F9" i="1"/>
  <c r="D9" i="1"/>
  <c r="L8" i="1"/>
  <c r="K8" i="1"/>
  <c r="J8" i="1"/>
  <c r="I8" i="1"/>
  <c r="H8" i="1"/>
  <c r="G8" i="1"/>
  <c r="F8" i="1"/>
  <c r="E8" i="1"/>
  <c r="D8" i="1"/>
  <c r="L5" i="1"/>
  <c r="K5" i="1"/>
  <c r="J5" i="1"/>
  <c r="I5" i="1"/>
  <c r="H5" i="1"/>
  <c r="G5" i="1"/>
  <c r="F5" i="1"/>
  <c r="D5" i="1"/>
  <c r="L4" i="1"/>
  <c r="J4" i="1"/>
  <c r="I4" i="1"/>
  <c r="H4" i="1"/>
  <c r="G4" i="1"/>
  <c r="M77" i="1" l="1"/>
  <c r="M78" i="1"/>
  <c r="M55" i="1"/>
  <c r="M34" i="1"/>
  <c r="L102" i="1" l="1"/>
  <c r="K102" i="1"/>
  <c r="J102" i="1"/>
  <c r="I102" i="1"/>
  <c r="H102" i="1"/>
  <c r="G102" i="1"/>
  <c r="F102" i="1"/>
  <c r="E102" i="1"/>
  <c r="D102" i="1"/>
  <c r="L101" i="1"/>
  <c r="K101" i="1"/>
  <c r="J101" i="1"/>
  <c r="I101" i="1"/>
  <c r="H101" i="1"/>
  <c r="G101" i="1"/>
  <c r="G100" i="1" s="1"/>
  <c r="F101" i="1"/>
  <c r="E101" i="1"/>
  <c r="D101" i="1"/>
  <c r="L98" i="1"/>
  <c r="K98" i="1"/>
  <c r="J98" i="1"/>
  <c r="I98" i="1"/>
  <c r="H98" i="1"/>
  <c r="G98" i="1"/>
  <c r="F98" i="1"/>
  <c r="E98" i="1"/>
  <c r="D98" i="1"/>
  <c r="L97" i="1"/>
  <c r="K97" i="1"/>
  <c r="J97" i="1"/>
  <c r="I97" i="1"/>
  <c r="H97" i="1"/>
  <c r="G97" i="1"/>
  <c r="F97" i="1"/>
  <c r="E97" i="1"/>
  <c r="E96" i="1" s="1"/>
  <c r="D97" i="1"/>
  <c r="L94" i="1"/>
  <c r="K94" i="1"/>
  <c r="J94" i="1"/>
  <c r="I94" i="1"/>
  <c r="H94" i="1"/>
  <c r="G94" i="1"/>
  <c r="F94" i="1"/>
  <c r="E94" i="1"/>
  <c r="D94" i="1"/>
  <c r="L93" i="1"/>
  <c r="K93" i="1"/>
  <c r="J93" i="1"/>
  <c r="I93" i="1"/>
  <c r="H93" i="1"/>
  <c r="G93" i="1"/>
  <c r="F93" i="1"/>
  <c r="E93" i="1"/>
  <c r="E92" i="1" s="1"/>
  <c r="D93" i="1"/>
  <c r="L90" i="1"/>
  <c r="K90" i="1"/>
  <c r="J90" i="1"/>
  <c r="I90" i="1"/>
  <c r="H90" i="1"/>
  <c r="G90" i="1"/>
  <c r="F90" i="1"/>
  <c r="E90" i="1"/>
  <c r="D90" i="1"/>
  <c r="L89" i="1"/>
  <c r="K89" i="1"/>
  <c r="J89" i="1"/>
  <c r="I89" i="1"/>
  <c r="H89" i="1"/>
  <c r="G89" i="1"/>
  <c r="G91" i="1" s="1"/>
  <c r="F89" i="1"/>
  <c r="E89" i="1"/>
  <c r="E88" i="1" s="1"/>
  <c r="D89" i="1"/>
  <c r="L86" i="1"/>
  <c r="K86" i="1"/>
  <c r="J86" i="1"/>
  <c r="I86" i="1"/>
  <c r="H86" i="1"/>
  <c r="G86" i="1"/>
  <c r="F86" i="1"/>
  <c r="E86" i="1"/>
  <c r="D86" i="1"/>
  <c r="L85" i="1"/>
  <c r="K85" i="1"/>
  <c r="J85" i="1"/>
  <c r="I85" i="1"/>
  <c r="H85" i="1"/>
  <c r="G85" i="1"/>
  <c r="F85" i="1"/>
  <c r="E85" i="1"/>
  <c r="D85" i="1"/>
  <c r="L82" i="1"/>
  <c r="K82" i="1"/>
  <c r="J82" i="1"/>
  <c r="I82" i="1"/>
  <c r="H82" i="1"/>
  <c r="G82" i="1"/>
  <c r="F82" i="1"/>
  <c r="E82" i="1"/>
  <c r="D82" i="1"/>
  <c r="L81" i="1"/>
  <c r="K81" i="1"/>
  <c r="K80" i="1" s="1"/>
  <c r="J81" i="1"/>
  <c r="I81" i="1"/>
  <c r="H81" i="1"/>
  <c r="G81" i="1"/>
  <c r="F81" i="1"/>
  <c r="E81" i="1"/>
  <c r="E80" i="1" s="1"/>
  <c r="D81" i="1"/>
  <c r="L78" i="1"/>
  <c r="K78" i="1"/>
  <c r="J78" i="1"/>
  <c r="I78" i="1"/>
  <c r="H78" i="1"/>
  <c r="G78" i="1"/>
  <c r="F78" i="1"/>
  <c r="E78" i="1"/>
  <c r="D78" i="1"/>
  <c r="L77" i="1"/>
  <c r="K77" i="1"/>
  <c r="J77" i="1"/>
  <c r="I77" i="1"/>
  <c r="H77" i="1"/>
  <c r="G77" i="1"/>
  <c r="F77" i="1"/>
  <c r="E77" i="1"/>
  <c r="D77" i="1"/>
  <c r="L74" i="1"/>
  <c r="K74" i="1"/>
  <c r="J74" i="1"/>
  <c r="I74" i="1"/>
  <c r="H74" i="1"/>
  <c r="G74" i="1"/>
  <c r="F74" i="1"/>
  <c r="E74" i="1"/>
  <c r="D74" i="1"/>
  <c r="L88" i="1" l="1"/>
  <c r="H96" i="1"/>
  <c r="D92" i="1"/>
  <c r="L92" i="1"/>
  <c r="E75" i="1"/>
  <c r="E76" i="1"/>
  <c r="E84" i="1"/>
  <c r="K88" i="1"/>
  <c r="E100" i="1"/>
  <c r="D80" i="1"/>
  <c r="H92" i="1"/>
  <c r="F96" i="1"/>
  <c r="G76" i="1"/>
  <c r="E83" i="1"/>
  <c r="I88" i="1"/>
  <c r="K103" i="1"/>
  <c r="D103" i="1"/>
  <c r="H103" i="1"/>
  <c r="L103" i="1"/>
  <c r="G95" i="1"/>
  <c r="J92" i="1"/>
  <c r="L84" i="1"/>
  <c r="J88" i="1"/>
  <c r="D88" i="1"/>
  <c r="G84" i="1"/>
  <c r="K87" i="1"/>
  <c r="L80" i="1"/>
  <c r="F80" i="1"/>
  <c r="H95" i="1"/>
  <c r="I99" i="1"/>
  <c r="D100" i="1"/>
  <c r="E103" i="1"/>
  <c r="E95" i="1"/>
  <c r="I92" i="1"/>
  <c r="L100" i="1"/>
  <c r="F100" i="1"/>
  <c r="J103" i="1"/>
  <c r="D96" i="1"/>
  <c r="L99" i="1"/>
  <c r="K99" i="1"/>
  <c r="H76" i="1"/>
  <c r="F75" i="1"/>
  <c r="E79" i="1"/>
  <c r="I83" i="1"/>
  <c r="F84" i="1"/>
  <c r="D87" i="1"/>
  <c r="L87" i="1"/>
  <c r="F88" i="1"/>
  <c r="H84" i="1"/>
  <c r="D91" i="1"/>
  <c r="L91" i="1"/>
  <c r="H79" i="1"/>
  <c r="D83" i="1"/>
  <c r="L83" i="1"/>
  <c r="I87" i="1"/>
  <c r="J80" i="1"/>
  <c r="I79" i="1"/>
  <c r="J87" i="1"/>
  <c r="K79" i="1"/>
  <c r="J79" i="1"/>
  <c r="G83" i="1"/>
  <c r="F83" i="1"/>
  <c r="F76" i="1"/>
  <c r="H91" i="1"/>
  <c r="D79" i="1"/>
  <c r="L79" i="1"/>
  <c r="I80" i="1"/>
  <c r="H83" i="1"/>
  <c r="E87" i="1"/>
  <c r="I91" i="1"/>
  <c r="K83" i="1"/>
  <c r="K91" i="1"/>
  <c r="K95" i="1"/>
  <c r="J95" i="1"/>
  <c r="L96" i="1"/>
  <c r="K96" i="1"/>
  <c r="J96" i="1"/>
  <c r="H100" i="1"/>
  <c r="J100" i="1"/>
  <c r="I100" i="1"/>
  <c r="D95" i="1"/>
  <c r="L95" i="1"/>
  <c r="H87" i="1"/>
  <c r="F91" i="1"/>
  <c r="E91" i="1"/>
  <c r="D99" i="1"/>
  <c r="G79" i="1"/>
  <c r="G87" i="1"/>
  <c r="G92" i="1"/>
  <c r="F92" i="1"/>
  <c r="G99" i="1"/>
  <c r="F99" i="1"/>
  <c r="E99" i="1"/>
  <c r="I75" i="1"/>
  <c r="I95" i="1"/>
  <c r="D76" i="1"/>
  <c r="J76" i="1"/>
  <c r="I76" i="1"/>
  <c r="H80" i="1"/>
  <c r="J84" i="1"/>
  <c r="I84" i="1"/>
  <c r="H88" i="1"/>
  <c r="I96" i="1"/>
  <c r="H99" i="1"/>
  <c r="G103" i="1"/>
  <c r="I103" i="1"/>
  <c r="J75" i="1"/>
  <c r="F79" i="1"/>
  <c r="J83" i="1"/>
  <c r="F87" i="1"/>
  <c r="J91" i="1"/>
  <c r="F95" i="1"/>
  <c r="J99" i="1"/>
  <c r="F103" i="1"/>
  <c r="K75" i="1"/>
  <c r="D75" i="1"/>
  <c r="L75" i="1"/>
  <c r="K76" i="1"/>
  <c r="G80" i="1"/>
  <c r="K84" i="1"/>
  <c r="G88" i="1"/>
  <c r="K92" i="1"/>
  <c r="G96" i="1"/>
  <c r="K100" i="1"/>
  <c r="D84" i="1"/>
  <c r="L76" i="1"/>
  <c r="G75" i="1"/>
  <c r="H75" i="1"/>
  <c r="M74" i="1"/>
  <c r="M41" i="1" l="1"/>
  <c r="M81" i="1" l="1"/>
  <c r="M82" i="1"/>
  <c r="M85" i="1"/>
  <c r="M86" i="1"/>
  <c r="M89" i="1"/>
  <c r="M90" i="1"/>
  <c r="M93" i="1"/>
  <c r="M94" i="1"/>
  <c r="M97" i="1"/>
  <c r="M98" i="1"/>
  <c r="M96" i="1" s="1"/>
  <c r="M101" i="1"/>
  <c r="M102" i="1"/>
  <c r="M103" i="1" s="1"/>
  <c r="M88" i="1" l="1"/>
  <c r="M99" i="1"/>
  <c r="M92" i="1"/>
  <c r="M80" i="1"/>
  <c r="M100" i="1"/>
  <c r="M79" i="1"/>
  <c r="M95" i="1"/>
  <c r="M84" i="1"/>
  <c r="M91" i="1"/>
  <c r="M87" i="1"/>
  <c r="M75" i="1"/>
  <c r="M83" i="1"/>
  <c r="M76" i="1"/>
  <c r="M5" i="1" l="1"/>
  <c r="M9" i="1"/>
  <c r="M13" i="1"/>
  <c r="M17" i="1"/>
  <c r="M22" i="1"/>
  <c r="M26" i="1"/>
  <c r="M30" i="1"/>
  <c r="M43" i="1"/>
  <c r="M47" i="1"/>
  <c r="M51" i="1"/>
  <c r="M59" i="1"/>
  <c r="M63" i="1"/>
  <c r="M67" i="1"/>
  <c r="M8" i="1"/>
  <c r="M12" i="1"/>
  <c r="M16" i="1"/>
  <c r="M21" i="1"/>
  <c r="M25" i="1"/>
  <c r="M29" i="1"/>
  <c r="M70" i="1" l="1"/>
  <c r="M66" i="1"/>
  <c r="M62" i="1"/>
  <c r="M58" i="1"/>
  <c r="M54" i="1"/>
  <c r="M50" i="1"/>
  <c r="M46" i="1"/>
  <c r="M42" i="1"/>
  <c r="M4" i="1" l="1"/>
  <c r="M37" i="1"/>
  <c r="M33" i="1"/>
</calcChain>
</file>

<file path=xl/sharedStrings.xml><?xml version="1.0" encoding="utf-8"?>
<sst xmlns="http://schemas.openxmlformats.org/spreadsheetml/2006/main" count="98" uniqueCount="18">
  <si>
    <t>Professor</t>
  </si>
  <si>
    <t>Women</t>
  </si>
  <si>
    <t>Men</t>
  </si>
  <si>
    <t>% Women</t>
  </si>
  <si>
    <t>Associate Professor</t>
  </si>
  <si>
    <t xml:space="preserve">Assistant Professor </t>
  </si>
  <si>
    <t>Instructor</t>
  </si>
  <si>
    <t>Total Faculty</t>
  </si>
  <si>
    <t>Lecturer</t>
  </si>
  <si>
    <t>Associate</t>
  </si>
  <si>
    <t>Assistant in Instruction</t>
  </si>
  <si>
    <t>Clinical Track</t>
  </si>
  <si>
    <t>Other Non-Tenure Track</t>
  </si>
  <si>
    <t>Source: November 1 Faculty Status and PeopleSoft HR, as reported in the Tenure Report</t>
  </si>
  <si>
    <t>Tenured/Tenure Track</t>
  </si>
  <si>
    <t>continued</t>
  </si>
  <si>
    <t>Headcount of Faculty by Faculty Category, Rank, and Gender</t>
  </si>
  <si>
    <r>
      <t>Headcount of Faculty by Faculty Category, Rank, and Gender</t>
    </r>
    <r>
      <rPr>
        <b/>
        <i/>
        <sz val="11"/>
        <rFont val="Arial"/>
        <family val="2"/>
      </rPr>
      <t>, continued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</si>
</sst>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Fill="1" applyBorder="1"/>
    <xf numFmtId="0" fontId="3" fillId="0" borderId="0" xfId="0" applyFont="1"/>
    <xf numFmtId="3" fontId="4" fillId="0" borderId="0" xfId="0" applyNumberFormat="1" applyFont="1"/>
    <xf numFmtId="0" fontId="5" fillId="0" borderId="0" xfId="0" applyFont="1" applyBorder="1"/>
    <xf numFmtId="0" fontId="4" fillId="0" borderId="0" xfId="0" applyFont="1" applyBorder="1"/>
    <xf numFmtId="0" fontId="5" fillId="0" borderId="1" xfId="0" applyFont="1" applyBorder="1"/>
    <xf numFmtId="0" fontId="0" fillId="0" borderId="0" xfId="0" applyFont="1"/>
    <xf numFmtId="0" fontId="6" fillId="0" borderId="0" xfId="0" applyFont="1" applyAlignment="1">
      <alignment horizontal="center" vertical="top" wrapText="1"/>
    </xf>
    <xf numFmtId="164" fontId="5" fillId="0" borderId="0" xfId="0" applyNumberFormat="1" applyFont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2" xfId="0" applyFont="1" applyBorder="1"/>
    <xf numFmtId="0" fontId="4" fillId="0" borderId="2" xfId="0" applyFont="1" applyBorder="1"/>
    <xf numFmtId="0" fontId="5" fillId="0" borderId="2" xfId="0" applyFont="1" applyBorder="1"/>
    <xf numFmtId="164" fontId="5" fillId="0" borderId="2" xfId="0" applyNumberFormat="1" applyFont="1" applyBorder="1"/>
    <xf numFmtId="0" fontId="8" fillId="0" borderId="1" xfId="0" applyFont="1" applyBorder="1"/>
    <xf numFmtId="164" fontId="5" fillId="0" borderId="1" xfId="0" applyNumberFormat="1" applyFont="1" applyBorder="1"/>
    <xf numFmtId="0" fontId="7" fillId="0" borderId="0" xfId="0" applyFont="1" applyBorder="1"/>
    <xf numFmtId="164" fontId="4" fillId="0" borderId="0" xfId="1" applyNumberFormat="1" applyFont="1" applyBorder="1"/>
    <xf numFmtId="0" fontId="1" fillId="0" borderId="0" xfId="0" applyFont="1" applyBorder="1"/>
    <xf numFmtId="164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3" fontId="3" fillId="0" borderId="0" xfId="0" applyNumberFormat="1" applyFont="1"/>
    <xf numFmtId="0" fontId="3" fillId="0" borderId="3" xfId="0" applyFont="1" applyBorder="1"/>
    <xf numFmtId="0" fontId="4" fillId="0" borderId="3" xfId="0" applyFont="1" applyBorder="1"/>
    <xf numFmtId="3" fontId="3" fillId="0" borderId="3" xfId="0" applyNumberFormat="1" applyFont="1" applyFill="1" applyBorder="1"/>
    <xf numFmtId="164" fontId="5" fillId="0" borderId="0" xfId="0" applyNumberFormat="1" applyFont="1" applyBorder="1"/>
    <xf numFmtId="0" fontId="6" fillId="0" borderId="0" xfId="0" applyFont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8"/>
  <sheetViews>
    <sheetView tabSelected="1" zoomScaleNormal="100" workbookViewId="0">
      <selection sqref="A1:M1"/>
    </sheetView>
  </sheetViews>
  <sheetFormatPr defaultColWidth="9" defaultRowHeight="12.5" x14ac:dyDescent="0.25"/>
  <cols>
    <col min="1" max="1" width="5.58203125" style="14" customWidth="1"/>
    <col min="2" max="2" width="5.58203125" style="1" customWidth="1"/>
    <col min="3" max="3" width="9.5" style="1" customWidth="1"/>
    <col min="4" max="13" width="7.58203125" style="1" customWidth="1"/>
    <col min="14" max="14" width="9" style="27"/>
    <col min="15" max="16384" width="9" style="1"/>
  </cols>
  <sheetData>
    <row r="1" spans="1:16" s="10" customFormat="1" ht="14" x14ac:dyDescent="0.3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5"/>
    </row>
    <row r="2" spans="1:16" s="10" customFormat="1" ht="6" customHeight="1" x14ac:dyDescent="0.3">
      <c r="A2" s="17"/>
      <c r="B2" s="18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5"/>
    </row>
    <row r="3" spans="1:16" x14ac:dyDescent="0.25">
      <c r="A3" s="3"/>
      <c r="B3" s="3"/>
      <c r="C3" s="3"/>
      <c r="D3" s="4">
        <v>2013</v>
      </c>
      <c r="E3" s="4">
        <v>2014</v>
      </c>
      <c r="F3" s="4">
        <v>2015</v>
      </c>
      <c r="G3" s="4">
        <v>2016</v>
      </c>
      <c r="H3" s="4">
        <v>2017</v>
      </c>
      <c r="I3" s="4">
        <v>2018</v>
      </c>
      <c r="J3" s="4">
        <v>2019</v>
      </c>
      <c r="K3" s="4">
        <v>2020</v>
      </c>
      <c r="L3" s="4">
        <v>2021</v>
      </c>
      <c r="M3" s="4">
        <v>2022</v>
      </c>
      <c r="N3" s="8"/>
    </row>
    <row r="4" spans="1:16" x14ac:dyDescent="0.25">
      <c r="A4" s="31" t="s">
        <v>14</v>
      </c>
      <c r="B4" s="32"/>
      <c r="C4" s="32"/>
      <c r="D4" s="33">
        <f t="shared" ref="D4:J4" si="0">SUM(D6,D7,D10,D11,D14,D15,D18,D19)</f>
        <v>1624</v>
      </c>
      <c r="E4" s="33">
        <f t="shared" si="0"/>
        <v>1616</v>
      </c>
      <c r="F4" s="33">
        <f t="shared" si="0"/>
        <v>1564</v>
      </c>
      <c r="G4" s="33">
        <f t="shared" si="0"/>
        <v>1528</v>
      </c>
      <c r="H4" s="33">
        <f t="shared" si="0"/>
        <v>1516</v>
      </c>
      <c r="I4" s="33">
        <f t="shared" si="0"/>
        <v>1496</v>
      </c>
      <c r="J4" s="33">
        <f t="shared" si="0"/>
        <v>1485</v>
      </c>
      <c r="K4" s="33">
        <f>SUM(K6,K7,K10,K11,K14,K15,K18,K19)</f>
        <v>1463</v>
      </c>
      <c r="L4" s="33">
        <f t="shared" ref="L4:M4" si="1">SUM(L6,L7,L10,L11,L14,L15,L18,L19)</f>
        <v>1447</v>
      </c>
      <c r="M4" s="33">
        <f t="shared" si="1"/>
        <v>1437</v>
      </c>
      <c r="N4" s="33"/>
    </row>
    <row r="5" spans="1:16" x14ac:dyDescent="0.25">
      <c r="A5" s="16"/>
      <c r="B5" s="2" t="s">
        <v>0</v>
      </c>
      <c r="C5" s="8"/>
      <c r="D5" s="30">
        <f t="shared" ref="D5:L5" si="2">SUM(D6:D7)</f>
        <v>782</v>
      </c>
      <c r="E5" s="30">
        <f t="shared" si="2"/>
        <v>777</v>
      </c>
      <c r="F5" s="30">
        <f t="shared" si="2"/>
        <v>759</v>
      </c>
      <c r="G5" s="30">
        <f t="shared" si="2"/>
        <v>748</v>
      </c>
      <c r="H5" s="30">
        <f t="shared" si="2"/>
        <v>752</v>
      </c>
      <c r="I5" s="30">
        <f t="shared" si="2"/>
        <v>737</v>
      </c>
      <c r="J5" s="30">
        <f t="shared" si="2"/>
        <v>724</v>
      </c>
      <c r="K5" s="30">
        <f t="shared" si="2"/>
        <v>705</v>
      </c>
      <c r="L5" s="30">
        <f t="shared" si="2"/>
        <v>698</v>
      </c>
      <c r="M5" s="30">
        <f t="shared" ref="M5" si="3">SUM(M6:M7)</f>
        <v>683</v>
      </c>
      <c r="N5" s="16"/>
    </row>
    <row r="6" spans="1:16" x14ac:dyDescent="0.25">
      <c r="C6" s="2" t="s">
        <v>2</v>
      </c>
      <c r="D6" s="6">
        <v>599</v>
      </c>
      <c r="E6" s="6">
        <v>592</v>
      </c>
      <c r="F6" s="6">
        <v>580</v>
      </c>
      <c r="G6" s="6">
        <v>575</v>
      </c>
      <c r="H6" s="6">
        <v>570</v>
      </c>
      <c r="I6" s="6">
        <v>555</v>
      </c>
      <c r="J6" s="6">
        <v>538</v>
      </c>
      <c r="K6" s="6">
        <v>522</v>
      </c>
      <c r="L6" s="14">
        <v>513</v>
      </c>
      <c r="M6" s="14">
        <v>491</v>
      </c>
      <c r="N6" s="8"/>
    </row>
    <row r="7" spans="1:16" x14ac:dyDescent="0.25">
      <c r="B7" s="2"/>
      <c r="C7" s="2" t="s">
        <v>1</v>
      </c>
      <c r="D7" s="6">
        <v>183</v>
      </c>
      <c r="E7" s="6">
        <v>185</v>
      </c>
      <c r="F7" s="6">
        <v>179</v>
      </c>
      <c r="G7" s="6">
        <v>173</v>
      </c>
      <c r="H7" s="6">
        <v>182</v>
      </c>
      <c r="I7" s="6">
        <v>182</v>
      </c>
      <c r="J7" s="6">
        <v>186</v>
      </c>
      <c r="K7" s="6">
        <v>183</v>
      </c>
      <c r="L7" s="14">
        <v>185</v>
      </c>
      <c r="M7" s="14">
        <v>192</v>
      </c>
      <c r="N7" s="8"/>
      <c r="O7" s="14"/>
    </row>
    <row r="8" spans="1:16" x14ac:dyDescent="0.25">
      <c r="B8" s="2"/>
      <c r="C8" s="7" t="s">
        <v>3</v>
      </c>
      <c r="D8" s="12">
        <f t="shared" ref="D8:K8" si="4">D7/(D6+D7)</f>
        <v>0.2340153452685422</v>
      </c>
      <c r="E8" s="12">
        <f t="shared" si="4"/>
        <v>0.23809523809523808</v>
      </c>
      <c r="F8" s="12">
        <f t="shared" si="4"/>
        <v>0.23583662714097497</v>
      </c>
      <c r="G8" s="12">
        <f t="shared" si="4"/>
        <v>0.23128342245989306</v>
      </c>
      <c r="H8" s="12">
        <f t="shared" si="4"/>
        <v>0.24202127659574468</v>
      </c>
      <c r="I8" s="12">
        <f t="shared" si="4"/>
        <v>0.24694708276797828</v>
      </c>
      <c r="J8" s="12">
        <f t="shared" si="4"/>
        <v>0.25690607734806631</v>
      </c>
      <c r="K8" s="12">
        <f t="shared" si="4"/>
        <v>0.25957446808510637</v>
      </c>
      <c r="L8" s="12">
        <f t="shared" ref="L8:M8" si="5">L7/(L6+L7)</f>
        <v>0.26504297994269344</v>
      </c>
      <c r="M8" s="12">
        <f t="shared" si="5"/>
        <v>0.28111273792093705</v>
      </c>
      <c r="N8" s="8"/>
      <c r="O8" s="14"/>
    </row>
    <row r="9" spans="1:16" x14ac:dyDescent="0.25">
      <c r="B9" s="2" t="s">
        <v>4</v>
      </c>
      <c r="C9" s="7"/>
      <c r="D9" s="30">
        <f t="shared" ref="D9:J9" si="6">SUM(D10:D11)</f>
        <v>491</v>
      </c>
      <c r="E9" s="30">
        <f t="shared" si="6"/>
        <v>493</v>
      </c>
      <c r="F9" s="30">
        <f t="shared" si="6"/>
        <v>465</v>
      </c>
      <c r="G9" s="30">
        <f t="shared" si="6"/>
        <v>451</v>
      </c>
      <c r="H9" s="30">
        <f t="shared" si="6"/>
        <v>454</v>
      </c>
      <c r="I9" s="30">
        <f t="shared" si="6"/>
        <v>462</v>
      </c>
      <c r="J9" s="30">
        <f t="shared" si="6"/>
        <v>457</v>
      </c>
      <c r="K9" s="30">
        <f t="shared" ref="K9:L9" si="7">SUM(K10:K11)</f>
        <v>458</v>
      </c>
      <c r="L9" s="30">
        <f t="shared" si="7"/>
        <v>445</v>
      </c>
      <c r="M9" s="30">
        <f t="shared" ref="M9" si="8">SUM(M10:M11)</f>
        <v>441</v>
      </c>
      <c r="N9" s="16"/>
      <c r="O9" s="14"/>
    </row>
    <row r="10" spans="1:16" x14ac:dyDescent="0.25">
      <c r="C10" s="2" t="s">
        <v>2</v>
      </c>
      <c r="D10" s="6">
        <v>293</v>
      </c>
      <c r="E10" s="6">
        <v>295</v>
      </c>
      <c r="F10" s="6">
        <v>281</v>
      </c>
      <c r="G10" s="6">
        <v>266</v>
      </c>
      <c r="H10" s="6">
        <v>270</v>
      </c>
      <c r="I10" s="6">
        <v>274</v>
      </c>
      <c r="J10" s="6">
        <v>276</v>
      </c>
      <c r="K10" s="6">
        <v>274</v>
      </c>
      <c r="L10" s="14">
        <v>269</v>
      </c>
      <c r="M10" s="14">
        <v>270</v>
      </c>
      <c r="N10" s="8"/>
      <c r="O10" s="14"/>
    </row>
    <row r="11" spans="1:16" x14ac:dyDescent="0.25">
      <c r="B11" s="2"/>
      <c r="C11" s="2" t="s">
        <v>1</v>
      </c>
      <c r="D11" s="6">
        <v>198</v>
      </c>
      <c r="E11" s="6">
        <v>198</v>
      </c>
      <c r="F11" s="6">
        <v>184</v>
      </c>
      <c r="G11" s="6">
        <v>185</v>
      </c>
      <c r="H11" s="6">
        <v>184</v>
      </c>
      <c r="I11" s="6">
        <v>188</v>
      </c>
      <c r="J11" s="6">
        <v>181</v>
      </c>
      <c r="K11" s="6">
        <v>184</v>
      </c>
      <c r="L11" s="14">
        <v>176</v>
      </c>
      <c r="M11" s="14">
        <v>171</v>
      </c>
      <c r="N11" s="8"/>
      <c r="O11" s="14"/>
      <c r="P11" s="14"/>
    </row>
    <row r="12" spans="1:16" x14ac:dyDescent="0.25">
      <c r="B12" s="7"/>
      <c r="C12" s="7" t="s">
        <v>3</v>
      </c>
      <c r="D12" s="12">
        <f t="shared" ref="D12:K12" si="9">D11/(D10+D11)</f>
        <v>0.40325865580448067</v>
      </c>
      <c r="E12" s="12">
        <f t="shared" si="9"/>
        <v>0.40162271805273836</v>
      </c>
      <c r="F12" s="12">
        <f t="shared" si="9"/>
        <v>0.39569892473118279</v>
      </c>
      <c r="G12" s="12">
        <f t="shared" si="9"/>
        <v>0.41019955654101997</v>
      </c>
      <c r="H12" s="12">
        <f t="shared" si="9"/>
        <v>0.40528634361233479</v>
      </c>
      <c r="I12" s="12">
        <f t="shared" si="9"/>
        <v>0.40692640692640691</v>
      </c>
      <c r="J12" s="12">
        <f t="shared" si="9"/>
        <v>0.39606126914660833</v>
      </c>
      <c r="K12" s="12">
        <f t="shared" si="9"/>
        <v>0.40174672489082969</v>
      </c>
      <c r="L12" s="12">
        <f t="shared" ref="L12:M12" si="10">L11/(L10+L11)</f>
        <v>0.39550561797752809</v>
      </c>
      <c r="M12" s="12">
        <f t="shared" si="10"/>
        <v>0.38775510204081631</v>
      </c>
      <c r="N12" s="8"/>
      <c r="O12" s="14"/>
      <c r="P12" s="14"/>
    </row>
    <row r="13" spans="1:16" x14ac:dyDescent="0.25">
      <c r="B13" s="2" t="s">
        <v>5</v>
      </c>
      <c r="C13" s="7"/>
      <c r="D13" s="30">
        <f t="shared" ref="D13:J13" si="11">SUM(D14:D15)</f>
        <v>351</v>
      </c>
      <c r="E13" s="30">
        <f t="shared" si="11"/>
        <v>345</v>
      </c>
      <c r="F13" s="30">
        <f t="shared" si="11"/>
        <v>340</v>
      </c>
      <c r="G13" s="30">
        <f t="shared" si="11"/>
        <v>329</v>
      </c>
      <c r="H13" s="30">
        <f t="shared" si="11"/>
        <v>310</v>
      </c>
      <c r="I13" s="30">
        <f t="shared" si="11"/>
        <v>297</v>
      </c>
      <c r="J13" s="30">
        <f t="shared" si="11"/>
        <v>304</v>
      </c>
      <c r="K13" s="30">
        <f t="shared" ref="K13:L13" si="12">SUM(K14:K15)</f>
        <v>300</v>
      </c>
      <c r="L13" s="30">
        <f t="shared" si="12"/>
        <v>304</v>
      </c>
      <c r="M13" s="30">
        <f t="shared" ref="M13" si="13">SUM(M14:M15)</f>
        <v>313</v>
      </c>
      <c r="N13" s="16"/>
      <c r="O13" s="14"/>
      <c r="P13" s="14"/>
    </row>
    <row r="14" spans="1:16" x14ac:dyDescent="0.25">
      <c r="C14" s="2" t="s">
        <v>2</v>
      </c>
      <c r="D14" s="6">
        <v>203</v>
      </c>
      <c r="E14" s="6">
        <v>202</v>
      </c>
      <c r="F14" s="6">
        <v>194</v>
      </c>
      <c r="G14" s="6">
        <v>194</v>
      </c>
      <c r="H14" s="6">
        <v>177</v>
      </c>
      <c r="I14" s="6">
        <v>166</v>
      </c>
      <c r="J14" s="6">
        <v>164</v>
      </c>
      <c r="K14" s="6">
        <v>160</v>
      </c>
      <c r="L14" s="14">
        <v>157</v>
      </c>
      <c r="M14" s="14">
        <v>155</v>
      </c>
      <c r="N14" s="8"/>
      <c r="O14" s="14"/>
      <c r="P14" s="14"/>
    </row>
    <row r="15" spans="1:16" x14ac:dyDescent="0.25">
      <c r="B15" s="2"/>
      <c r="C15" s="2" t="s">
        <v>1</v>
      </c>
      <c r="D15" s="6">
        <v>148</v>
      </c>
      <c r="E15" s="6">
        <v>143</v>
      </c>
      <c r="F15" s="6">
        <v>146</v>
      </c>
      <c r="G15" s="6">
        <v>135</v>
      </c>
      <c r="H15" s="6">
        <v>133</v>
      </c>
      <c r="I15" s="6">
        <v>131</v>
      </c>
      <c r="J15" s="6">
        <v>140</v>
      </c>
      <c r="K15" s="6">
        <v>140</v>
      </c>
      <c r="L15" s="14">
        <v>147</v>
      </c>
      <c r="M15" s="14">
        <v>158</v>
      </c>
      <c r="N15" s="8"/>
      <c r="O15" s="14"/>
      <c r="P15" s="14"/>
    </row>
    <row r="16" spans="1:16" x14ac:dyDescent="0.25">
      <c r="B16" s="7"/>
      <c r="C16" s="7" t="s">
        <v>3</v>
      </c>
      <c r="D16" s="12">
        <f t="shared" ref="D16:K16" si="14">D15/(D14+D15)</f>
        <v>0.42165242165242167</v>
      </c>
      <c r="E16" s="12">
        <f t="shared" si="14"/>
        <v>0.41449275362318838</v>
      </c>
      <c r="F16" s="12">
        <f t="shared" si="14"/>
        <v>0.42941176470588233</v>
      </c>
      <c r="G16" s="12">
        <f t="shared" si="14"/>
        <v>0.41033434650455924</v>
      </c>
      <c r="H16" s="12">
        <f t="shared" si="14"/>
        <v>0.42903225806451611</v>
      </c>
      <c r="I16" s="12">
        <f t="shared" si="14"/>
        <v>0.44107744107744107</v>
      </c>
      <c r="J16" s="12">
        <f t="shared" si="14"/>
        <v>0.46052631578947367</v>
      </c>
      <c r="K16" s="12">
        <f t="shared" si="14"/>
        <v>0.46666666666666667</v>
      </c>
      <c r="L16" s="12">
        <f t="shared" ref="L16:M16" si="15">L15/(L14+L15)</f>
        <v>0.48355263157894735</v>
      </c>
      <c r="M16" s="12">
        <f t="shared" si="15"/>
        <v>0.50479233226837061</v>
      </c>
      <c r="N16" s="8"/>
      <c r="O16" s="14"/>
      <c r="P16" s="14"/>
    </row>
    <row r="17" spans="1:16" x14ac:dyDescent="0.25">
      <c r="B17" s="2" t="s">
        <v>6</v>
      </c>
      <c r="C17" s="7"/>
      <c r="D17" s="30">
        <f t="shared" ref="D17:J17" si="16">SUM(D18:D19)</f>
        <v>0</v>
      </c>
      <c r="E17" s="30">
        <f>SUM(D18:E19)</f>
        <v>1</v>
      </c>
      <c r="F17" s="30">
        <f t="shared" si="16"/>
        <v>0</v>
      </c>
      <c r="G17" s="30">
        <f t="shared" si="16"/>
        <v>0</v>
      </c>
      <c r="H17" s="30">
        <f t="shared" si="16"/>
        <v>0</v>
      </c>
      <c r="I17" s="30">
        <f t="shared" si="16"/>
        <v>0</v>
      </c>
      <c r="J17" s="30">
        <f t="shared" si="16"/>
        <v>0</v>
      </c>
      <c r="K17" s="30">
        <f t="shared" ref="K17:L17" si="17">SUM(K18:K19)</f>
        <v>0</v>
      </c>
      <c r="L17" s="30">
        <f t="shared" si="17"/>
        <v>0</v>
      </c>
      <c r="M17" s="30">
        <f t="shared" ref="M17" si="18">SUM(M18:M19)</f>
        <v>0</v>
      </c>
      <c r="N17" s="16"/>
      <c r="O17" s="14"/>
      <c r="P17" s="14"/>
    </row>
    <row r="18" spans="1:16" x14ac:dyDescent="0.25">
      <c r="C18" s="2" t="s">
        <v>2</v>
      </c>
      <c r="D18" s="6">
        <v>0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8"/>
      <c r="O18" s="14"/>
    </row>
    <row r="19" spans="1:16" x14ac:dyDescent="0.25">
      <c r="B19" s="2"/>
      <c r="C19" s="2" t="s">
        <v>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8"/>
      <c r="O19" s="14"/>
    </row>
    <row r="20" spans="1:16" x14ac:dyDescent="0.25">
      <c r="A20" s="19"/>
      <c r="B20" s="20"/>
      <c r="C20" s="21" t="s">
        <v>3</v>
      </c>
      <c r="D20" s="22">
        <v>0</v>
      </c>
      <c r="E20" s="22">
        <f t="shared" ref="E20" si="19">E19/(E18+E19)</f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8"/>
      <c r="O20" s="14"/>
    </row>
    <row r="21" spans="1:16" x14ac:dyDescent="0.25">
      <c r="A21" s="31" t="s">
        <v>11</v>
      </c>
      <c r="B21" s="32"/>
      <c r="C21" s="32"/>
      <c r="D21" s="33">
        <f t="shared" ref="D21:K21" si="20">SUM(D23,D24,D27,D28,D31,D32,D35,D36)</f>
        <v>659</v>
      </c>
      <c r="E21" s="33">
        <f t="shared" si="20"/>
        <v>683</v>
      </c>
      <c r="F21" s="33">
        <f t="shared" si="20"/>
        <v>742</v>
      </c>
      <c r="G21" s="33">
        <f t="shared" si="20"/>
        <v>793</v>
      </c>
      <c r="H21" s="33">
        <f t="shared" si="20"/>
        <v>847</v>
      </c>
      <c r="I21" s="33">
        <f t="shared" si="20"/>
        <v>891</v>
      </c>
      <c r="J21" s="33">
        <f t="shared" si="20"/>
        <v>937</v>
      </c>
      <c r="K21" s="33">
        <f t="shared" si="20"/>
        <v>957</v>
      </c>
      <c r="L21" s="33">
        <f t="shared" ref="L21:M21" si="21">SUM(L23,L24,L27,L28,L31,L32,L35,L36)</f>
        <v>992</v>
      </c>
      <c r="M21" s="33">
        <f t="shared" si="21"/>
        <v>1012</v>
      </c>
      <c r="N21" s="33"/>
      <c r="O21" s="14"/>
    </row>
    <row r="22" spans="1:16" x14ac:dyDescent="0.25">
      <c r="A22" s="15"/>
      <c r="B22" s="2" t="s">
        <v>0</v>
      </c>
      <c r="C22" s="7"/>
      <c r="D22" s="30">
        <f t="shared" ref="D22:L22" si="22">SUM(D23:D24)</f>
        <v>125</v>
      </c>
      <c r="E22" s="30">
        <f t="shared" si="22"/>
        <v>133</v>
      </c>
      <c r="F22" s="30">
        <f t="shared" si="22"/>
        <v>141</v>
      </c>
      <c r="G22" s="30">
        <f t="shared" si="22"/>
        <v>147</v>
      </c>
      <c r="H22" s="30">
        <f t="shared" si="22"/>
        <v>170</v>
      </c>
      <c r="I22" s="30">
        <f t="shared" si="22"/>
        <v>182</v>
      </c>
      <c r="J22" s="30">
        <f t="shared" si="22"/>
        <v>189</v>
      </c>
      <c r="K22" s="30">
        <f t="shared" si="22"/>
        <v>194</v>
      </c>
      <c r="L22" s="30">
        <f t="shared" si="22"/>
        <v>202</v>
      </c>
      <c r="M22" s="30">
        <f t="shared" ref="M22" si="23">SUM(M23:M24)</f>
        <v>210</v>
      </c>
      <c r="N22" s="16"/>
      <c r="O22" s="14"/>
    </row>
    <row r="23" spans="1:16" x14ac:dyDescent="0.25">
      <c r="C23" s="2" t="s">
        <v>2</v>
      </c>
      <c r="D23" s="6">
        <v>83</v>
      </c>
      <c r="E23" s="6">
        <v>90</v>
      </c>
      <c r="F23" s="6">
        <v>90</v>
      </c>
      <c r="G23" s="6">
        <v>92</v>
      </c>
      <c r="H23" s="6">
        <v>107</v>
      </c>
      <c r="I23" s="6">
        <v>115</v>
      </c>
      <c r="J23" s="6">
        <v>120</v>
      </c>
      <c r="K23" s="6">
        <v>119</v>
      </c>
      <c r="L23" s="14">
        <v>117</v>
      </c>
      <c r="M23" s="14">
        <v>119</v>
      </c>
      <c r="N23" s="8"/>
    </row>
    <row r="24" spans="1:16" x14ac:dyDescent="0.25">
      <c r="B24" s="2"/>
      <c r="C24" s="2" t="s">
        <v>1</v>
      </c>
      <c r="D24" s="6">
        <v>42</v>
      </c>
      <c r="E24" s="6">
        <v>43</v>
      </c>
      <c r="F24" s="6">
        <v>51</v>
      </c>
      <c r="G24" s="6">
        <v>55</v>
      </c>
      <c r="H24" s="6">
        <v>63</v>
      </c>
      <c r="I24" s="6">
        <v>67</v>
      </c>
      <c r="J24" s="6">
        <v>69</v>
      </c>
      <c r="K24" s="6">
        <v>75</v>
      </c>
      <c r="L24" s="14">
        <v>85</v>
      </c>
      <c r="M24" s="14">
        <v>91</v>
      </c>
      <c r="N24" s="8"/>
      <c r="P24" s="14"/>
    </row>
    <row r="25" spans="1:16" x14ac:dyDescent="0.25">
      <c r="B25" s="2"/>
      <c r="C25" s="7" t="s">
        <v>3</v>
      </c>
      <c r="D25" s="12">
        <f t="shared" ref="D25:K25" si="24">D24/(D23+D24)</f>
        <v>0.33600000000000002</v>
      </c>
      <c r="E25" s="12">
        <f t="shared" si="24"/>
        <v>0.32330827067669171</v>
      </c>
      <c r="F25" s="12">
        <f t="shared" si="24"/>
        <v>0.36170212765957449</v>
      </c>
      <c r="G25" s="12">
        <f t="shared" si="24"/>
        <v>0.37414965986394561</v>
      </c>
      <c r="H25" s="12">
        <f t="shared" si="24"/>
        <v>0.37058823529411766</v>
      </c>
      <c r="I25" s="12">
        <f t="shared" si="24"/>
        <v>0.36813186813186816</v>
      </c>
      <c r="J25" s="12">
        <f t="shared" si="24"/>
        <v>0.36507936507936506</v>
      </c>
      <c r="K25" s="12">
        <f t="shared" si="24"/>
        <v>0.38659793814432991</v>
      </c>
      <c r="L25" s="12">
        <f t="shared" ref="L25:M25" si="25">L24/(L23+L24)</f>
        <v>0.42079207920792078</v>
      </c>
      <c r="M25" s="12">
        <f t="shared" si="25"/>
        <v>0.43333333333333335</v>
      </c>
      <c r="N25" s="8"/>
      <c r="P25" s="14"/>
    </row>
    <row r="26" spans="1:16" x14ac:dyDescent="0.25">
      <c r="B26" s="2" t="s">
        <v>4</v>
      </c>
      <c r="C26" s="7"/>
      <c r="D26" s="30">
        <f t="shared" ref="D26:J26" si="26">SUM(D27:D28)</f>
        <v>207</v>
      </c>
      <c r="E26" s="30">
        <f t="shared" si="26"/>
        <v>211</v>
      </c>
      <c r="F26" s="30">
        <f t="shared" si="26"/>
        <v>212</v>
      </c>
      <c r="G26" s="30">
        <f t="shared" si="26"/>
        <v>239</v>
      </c>
      <c r="H26" s="30">
        <f t="shared" si="26"/>
        <v>241</v>
      </c>
      <c r="I26" s="30">
        <f t="shared" si="26"/>
        <v>263</v>
      </c>
      <c r="J26" s="30">
        <f t="shared" si="26"/>
        <v>279</v>
      </c>
      <c r="K26" s="30">
        <f t="shared" ref="K26:L26" si="27">SUM(K27:K28)</f>
        <v>293</v>
      </c>
      <c r="L26" s="30">
        <f t="shared" si="27"/>
        <v>311</v>
      </c>
      <c r="M26" s="30">
        <f t="shared" ref="M26" si="28">SUM(M27:M28)</f>
        <v>315</v>
      </c>
      <c r="N26" s="16"/>
      <c r="P26" s="14"/>
    </row>
    <row r="27" spans="1:16" x14ac:dyDescent="0.25">
      <c r="C27" s="2" t="s">
        <v>2</v>
      </c>
      <c r="D27" s="6">
        <v>117</v>
      </c>
      <c r="E27" s="6">
        <v>113</v>
      </c>
      <c r="F27" s="6">
        <v>112</v>
      </c>
      <c r="G27" s="6">
        <v>128</v>
      </c>
      <c r="H27" s="6">
        <v>124</v>
      </c>
      <c r="I27" s="6">
        <v>137</v>
      </c>
      <c r="J27" s="6">
        <v>142</v>
      </c>
      <c r="K27" s="6">
        <v>150</v>
      </c>
      <c r="L27" s="14">
        <v>158</v>
      </c>
      <c r="M27" s="14">
        <v>152</v>
      </c>
      <c r="N27" s="8"/>
      <c r="P27" s="14"/>
    </row>
    <row r="28" spans="1:16" x14ac:dyDescent="0.25">
      <c r="B28" s="2"/>
      <c r="C28" s="2" t="s">
        <v>1</v>
      </c>
      <c r="D28" s="6">
        <v>90</v>
      </c>
      <c r="E28" s="6">
        <v>98</v>
      </c>
      <c r="F28" s="6">
        <v>100</v>
      </c>
      <c r="G28" s="6">
        <v>111</v>
      </c>
      <c r="H28" s="6">
        <v>117</v>
      </c>
      <c r="I28" s="6">
        <v>126</v>
      </c>
      <c r="J28" s="6">
        <v>137</v>
      </c>
      <c r="K28" s="6">
        <v>143</v>
      </c>
      <c r="L28" s="14">
        <v>153</v>
      </c>
      <c r="M28" s="14">
        <v>163</v>
      </c>
      <c r="N28" s="8"/>
      <c r="P28" s="14"/>
    </row>
    <row r="29" spans="1:16" x14ac:dyDescent="0.25">
      <c r="B29" s="7"/>
      <c r="C29" s="7" t="s">
        <v>3</v>
      </c>
      <c r="D29" s="12">
        <f t="shared" ref="D29:K29" si="29">D28/(D27+D28)</f>
        <v>0.43478260869565216</v>
      </c>
      <c r="E29" s="12">
        <f t="shared" si="29"/>
        <v>0.46445497630331756</v>
      </c>
      <c r="F29" s="12">
        <f t="shared" si="29"/>
        <v>0.47169811320754718</v>
      </c>
      <c r="G29" s="12">
        <f t="shared" si="29"/>
        <v>0.46443514644351463</v>
      </c>
      <c r="H29" s="12">
        <f t="shared" si="29"/>
        <v>0.48547717842323651</v>
      </c>
      <c r="I29" s="12">
        <f t="shared" si="29"/>
        <v>0.47908745247148288</v>
      </c>
      <c r="J29" s="12">
        <f t="shared" si="29"/>
        <v>0.49103942652329752</v>
      </c>
      <c r="K29" s="12">
        <f t="shared" si="29"/>
        <v>0.48805460750853241</v>
      </c>
      <c r="L29" s="12">
        <f t="shared" ref="L29:M29" si="30">L28/(L27+L28)</f>
        <v>0.49196141479099681</v>
      </c>
      <c r="M29" s="12">
        <f t="shared" si="30"/>
        <v>0.51746031746031751</v>
      </c>
      <c r="N29" s="8"/>
      <c r="P29" s="14"/>
    </row>
    <row r="30" spans="1:16" x14ac:dyDescent="0.25">
      <c r="B30" s="2" t="s">
        <v>5</v>
      </c>
      <c r="C30" s="7"/>
      <c r="D30" s="30">
        <f t="shared" ref="D30:J30" si="31">SUM(D31:D32)</f>
        <v>321</v>
      </c>
      <c r="E30" s="30">
        <f t="shared" si="31"/>
        <v>333</v>
      </c>
      <c r="F30" s="30">
        <f t="shared" si="31"/>
        <v>386</v>
      </c>
      <c r="G30" s="30">
        <f t="shared" si="31"/>
        <v>402</v>
      </c>
      <c r="H30" s="30">
        <f t="shared" si="31"/>
        <v>431</v>
      </c>
      <c r="I30" s="30">
        <f t="shared" si="31"/>
        <v>441</v>
      </c>
      <c r="J30" s="30">
        <f t="shared" si="31"/>
        <v>465</v>
      </c>
      <c r="K30" s="30">
        <f t="shared" ref="K30:L30" si="32">SUM(K31:K32)</f>
        <v>467</v>
      </c>
      <c r="L30" s="30">
        <f t="shared" si="32"/>
        <v>475</v>
      </c>
      <c r="M30" s="30">
        <f t="shared" ref="M30" si="33">SUM(M31:M32)</f>
        <v>471</v>
      </c>
      <c r="N30" s="16"/>
      <c r="P30" s="14"/>
    </row>
    <row r="31" spans="1:16" x14ac:dyDescent="0.25">
      <c r="C31" s="2" t="s">
        <v>2</v>
      </c>
      <c r="D31" s="6">
        <v>146</v>
      </c>
      <c r="E31" s="6">
        <v>149</v>
      </c>
      <c r="F31" s="6">
        <v>182</v>
      </c>
      <c r="G31" s="6">
        <v>181</v>
      </c>
      <c r="H31" s="6">
        <v>201</v>
      </c>
      <c r="I31" s="6">
        <v>190</v>
      </c>
      <c r="J31" s="6">
        <v>197</v>
      </c>
      <c r="K31" s="6">
        <v>204</v>
      </c>
      <c r="L31" s="14">
        <v>196</v>
      </c>
      <c r="M31" s="14">
        <v>193</v>
      </c>
      <c r="N31" s="8"/>
      <c r="P31" s="14"/>
    </row>
    <row r="32" spans="1:16" x14ac:dyDescent="0.25">
      <c r="B32" s="2"/>
      <c r="C32" s="2" t="s">
        <v>1</v>
      </c>
      <c r="D32" s="6">
        <v>175</v>
      </c>
      <c r="E32" s="6">
        <v>184</v>
      </c>
      <c r="F32" s="6">
        <v>204</v>
      </c>
      <c r="G32" s="6">
        <v>221</v>
      </c>
      <c r="H32" s="6">
        <v>230</v>
      </c>
      <c r="I32" s="6">
        <v>251</v>
      </c>
      <c r="J32" s="6">
        <v>268</v>
      </c>
      <c r="K32" s="6">
        <v>263</v>
      </c>
      <c r="L32" s="14">
        <v>279</v>
      </c>
      <c r="M32" s="14">
        <v>278</v>
      </c>
      <c r="N32" s="8"/>
    </row>
    <row r="33" spans="1:16" x14ac:dyDescent="0.25">
      <c r="B33" s="7"/>
      <c r="C33" s="7" t="s">
        <v>3</v>
      </c>
      <c r="D33" s="12">
        <f t="shared" ref="D33:K33" si="34">D32/(D31+D32)</f>
        <v>0.54517133956386288</v>
      </c>
      <c r="E33" s="12">
        <f t="shared" si="34"/>
        <v>0.55255255255255253</v>
      </c>
      <c r="F33" s="12">
        <f t="shared" si="34"/>
        <v>0.52849740932642486</v>
      </c>
      <c r="G33" s="12">
        <f t="shared" si="34"/>
        <v>0.54975124378109452</v>
      </c>
      <c r="H33" s="12">
        <f t="shared" si="34"/>
        <v>0.53364269141531318</v>
      </c>
      <c r="I33" s="12">
        <f t="shared" si="34"/>
        <v>0.56916099773242634</v>
      </c>
      <c r="J33" s="12">
        <f t="shared" si="34"/>
        <v>0.57634408602150533</v>
      </c>
      <c r="K33" s="12">
        <f t="shared" si="34"/>
        <v>0.56316916488222701</v>
      </c>
      <c r="L33" s="12">
        <f t="shared" ref="L33:M33" si="35">L32/(L31+L32)</f>
        <v>0.58736842105263154</v>
      </c>
      <c r="M33" s="12">
        <f t="shared" si="35"/>
        <v>0.59023354564755837</v>
      </c>
      <c r="N33" s="8"/>
    </row>
    <row r="34" spans="1:16" x14ac:dyDescent="0.25">
      <c r="B34" s="2" t="s">
        <v>6</v>
      </c>
      <c r="C34" s="7"/>
      <c r="D34" s="30">
        <f t="shared" ref="D34:J34" si="36">SUM(D35:D36)</f>
        <v>6</v>
      </c>
      <c r="E34" s="30">
        <f t="shared" si="36"/>
        <v>6</v>
      </c>
      <c r="F34" s="30">
        <f t="shared" si="36"/>
        <v>3</v>
      </c>
      <c r="G34" s="30">
        <f t="shared" si="36"/>
        <v>5</v>
      </c>
      <c r="H34" s="30">
        <f t="shared" si="36"/>
        <v>5</v>
      </c>
      <c r="I34" s="30">
        <f t="shared" si="36"/>
        <v>5</v>
      </c>
      <c r="J34" s="30">
        <f t="shared" si="36"/>
        <v>4</v>
      </c>
      <c r="K34" s="30">
        <f t="shared" ref="K34:L34" si="37">SUM(K35:K36)</f>
        <v>3</v>
      </c>
      <c r="L34" s="30">
        <f t="shared" si="37"/>
        <v>4</v>
      </c>
      <c r="M34" s="30">
        <f t="shared" ref="M34" si="38">SUM(M35:M36)</f>
        <v>16</v>
      </c>
      <c r="N34" s="16"/>
    </row>
    <row r="35" spans="1:16" x14ac:dyDescent="0.25">
      <c r="C35" s="2" t="s">
        <v>2</v>
      </c>
      <c r="D35" s="6">
        <v>2</v>
      </c>
      <c r="E35" s="6">
        <v>1</v>
      </c>
      <c r="F35" s="6">
        <v>1</v>
      </c>
      <c r="G35" s="6">
        <v>2</v>
      </c>
      <c r="H35" s="6">
        <v>2</v>
      </c>
      <c r="I35" s="6">
        <v>2</v>
      </c>
      <c r="J35" s="6">
        <v>1</v>
      </c>
      <c r="K35" s="6">
        <v>1</v>
      </c>
      <c r="L35" s="14">
        <v>1</v>
      </c>
      <c r="M35" s="14">
        <v>6</v>
      </c>
      <c r="N35" s="8"/>
    </row>
    <row r="36" spans="1:16" x14ac:dyDescent="0.25">
      <c r="B36" s="2"/>
      <c r="C36" s="2" t="s">
        <v>1</v>
      </c>
      <c r="D36" s="6">
        <v>4</v>
      </c>
      <c r="E36" s="6">
        <v>5</v>
      </c>
      <c r="F36" s="6">
        <v>2</v>
      </c>
      <c r="G36" s="6">
        <v>3</v>
      </c>
      <c r="H36" s="6">
        <v>3</v>
      </c>
      <c r="I36" s="6">
        <v>3</v>
      </c>
      <c r="J36" s="6">
        <v>3</v>
      </c>
      <c r="K36" s="6">
        <v>2</v>
      </c>
      <c r="L36" s="14">
        <v>3</v>
      </c>
      <c r="M36" s="14">
        <v>10</v>
      </c>
      <c r="N36" s="8"/>
    </row>
    <row r="37" spans="1:16" x14ac:dyDescent="0.25">
      <c r="A37" s="19"/>
      <c r="B37" s="20"/>
      <c r="C37" s="21" t="s">
        <v>3</v>
      </c>
      <c r="D37" s="22">
        <f t="shared" ref="D37:K37" si="39">D36/(D35+D36)</f>
        <v>0.66666666666666663</v>
      </c>
      <c r="E37" s="22">
        <f t="shared" si="39"/>
        <v>0.83333333333333337</v>
      </c>
      <c r="F37" s="22">
        <f t="shared" si="39"/>
        <v>0.66666666666666663</v>
      </c>
      <c r="G37" s="22">
        <f t="shared" si="39"/>
        <v>0.6</v>
      </c>
      <c r="H37" s="22">
        <f t="shared" si="39"/>
        <v>0.6</v>
      </c>
      <c r="I37" s="22">
        <f t="shared" si="39"/>
        <v>0.6</v>
      </c>
      <c r="J37" s="22">
        <f t="shared" si="39"/>
        <v>0.75</v>
      </c>
      <c r="K37" s="22">
        <f t="shared" si="39"/>
        <v>0.66666666666666663</v>
      </c>
      <c r="L37" s="22">
        <f t="shared" ref="L37:M37" si="40">L36/(L35+L36)</f>
        <v>0.75</v>
      </c>
      <c r="M37" s="22">
        <f t="shared" si="40"/>
        <v>0.625</v>
      </c>
      <c r="N37" s="8"/>
    </row>
    <row r="38" spans="1:16" x14ac:dyDescent="0.25">
      <c r="A38" s="13"/>
      <c r="B38" s="8"/>
      <c r="C38" s="7"/>
      <c r="D38" s="34"/>
      <c r="E38" s="34"/>
      <c r="F38" s="34"/>
      <c r="G38" s="34"/>
      <c r="H38" s="34"/>
      <c r="I38" s="34"/>
      <c r="J38" s="34"/>
      <c r="K38" s="34"/>
      <c r="L38" s="34"/>
      <c r="M38" s="28" t="s">
        <v>15</v>
      </c>
      <c r="N38" s="8"/>
    </row>
    <row r="39" spans="1:16" ht="15" customHeight="1" x14ac:dyDescent="0.3">
      <c r="A39" s="35" t="s">
        <v>17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5"/>
    </row>
    <row r="40" spans="1:16" ht="5.25" customHeight="1" x14ac:dyDescent="0.3">
      <c r="A40" s="17"/>
      <c r="B40" s="1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5"/>
    </row>
    <row r="41" spans="1:16" x14ac:dyDescent="0.25">
      <c r="A41" s="3"/>
      <c r="B41" s="3"/>
      <c r="C41" s="3"/>
      <c r="D41" s="4">
        <f t="shared" ref="D41:K41" si="41">D3</f>
        <v>2013</v>
      </c>
      <c r="E41" s="4">
        <f t="shared" si="41"/>
        <v>2014</v>
      </c>
      <c r="F41" s="4">
        <f t="shared" si="41"/>
        <v>2015</v>
      </c>
      <c r="G41" s="4">
        <f t="shared" si="41"/>
        <v>2016</v>
      </c>
      <c r="H41" s="4">
        <f t="shared" si="41"/>
        <v>2017</v>
      </c>
      <c r="I41" s="4">
        <f t="shared" si="41"/>
        <v>2018</v>
      </c>
      <c r="J41" s="4">
        <f t="shared" si="41"/>
        <v>2019</v>
      </c>
      <c r="K41" s="4">
        <f t="shared" si="41"/>
        <v>2020</v>
      </c>
      <c r="L41" s="4">
        <f t="shared" ref="L41:M41" si="42">L3</f>
        <v>2021</v>
      </c>
      <c r="M41" s="4">
        <f t="shared" si="42"/>
        <v>2022</v>
      </c>
      <c r="N41" s="8"/>
    </row>
    <row r="42" spans="1:16" x14ac:dyDescent="0.25">
      <c r="A42" s="31" t="s">
        <v>12</v>
      </c>
      <c r="B42" s="32"/>
      <c r="C42" s="32"/>
      <c r="D42" s="33">
        <f t="shared" ref="D42:K42" si="43">SUM(D44:D45,D48:D49,D52:D53,D56:D57,D60:D61,D64:D65,D68:D69)</f>
        <v>3100</v>
      </c>
      <c r="E42" s="33">
        <f>SUM(E44:E45,E48:E49,E52:E53,E56:E57,E60:E61,E64:E65,E68:E69)</f>
        <v>3050</v>
      </c>
      <c r="F42" s="33">
        <f>SUM(F44:F45,F48:F49,F52:F53,F56:F57,F60:F61,F64:F65,F68:F69)</f>
        <v>3088</v>
      </c>
      <c r="G42" s="33">
        <f t="shared" si="43"/>
        <v>3151</v>
      </c>
      <c r="H42" s="33">
        <f t="shared" si="43"/>
        <v>3326</v>
      </c>
      <c r="I42" s="33">
        <f t="shared" si="43"/>
        <v>3450</v>
      </c>
      <c r="J42" s="33">
        <f t="shared" si="43"/>
        <v>3553</v>
      </c>
      <c r="K42" s="33">
        <f t="shared" si="43"/>
        <v>3484</v>
      </c>
      <c r="L42" s="33">
        <f t="shared" ref="L42:M42" si="44">SUM(L44:L45,L48:L49,L52:L53,L56:L57,L60:L61,L64:L65,L68:L69)</f>
        <v>3549</v>
      </c>
      <c r="M42" s="33">
        <f t="shared" si="44"/>
        <v>3523</v>
      </c>
      <c r="N42" s="33"/>
    </row>
    <row r="43" spans="1:16" x14ac:dyDescent="0.25">
      <c r="A43" s="15"/>
      <c r="B43" s="2" t="s">
        <v>0</v>
      </c>
      <c r="C43" s="7"/>
      <c r="D43" s="30">
        <f t="shared" ref="D43:L43" si="45">SUM(D44:D45)</f>
        <v>176</v>
      </c>
      <c r="E43" s="30">
        <f>SUM(D44:E45)</f>
        <v>337</v>
      </c>
      <c r="F43" s="30">
        <f t="shared" si="45"/>
        <v>156</v>
      </c>
      <c r="G43" s="30">
        <f t="shared" si="45"/>
        <v>156</v>
      </c>
      <c r="H43" s="30">
        <f t="shared" si="45"/>
        <v>158</v>
      </c>
      <c r="I43" s="30">
        <f t="shared" si="45"/>
        <v>165</v>
      </c>
      <c r="J43" s="30">
        <f t="shared" si="45"/>
        <v>179</v>
      </c>
      <c r="K43" s="30">
        <f t="shared" si="45"/>
        <v>172</v>
      </c>
      <c r="L43" s="30">
        <f t="shared" si="45"/>
        <v>172</v>
      </c>
      <c r="M43" s="30">
        <f t="shared" ref="M43" si="46">SUM(M44:M45)</f>
        <v>174</v>
      </c>
      <c r="N43" s="16"/>
    </row>
    <row r="44" spans="1:16" x14ac:dyDescent="0.25">
      <c r="C44" s="2" t="s">
        <v>2</v>
      </c>
      <c r="D44" s="6">
        <v>142</v>
      </c>
      <c r="E44" s="6">
        <v>133</v>
      </c>
      <c r="F44" s="6">
        <v>130</v>
      </c>
      <c r="G44" s="6">
        <v>127</v>
      </c>
      <c r="H44" s="6">
        <v>126</v>
      </c>
      <c r="I44" s="6">
        <v>132</v>
      </c>
      <c r="J44" s="6">
        <v>140</v>
      </c>
      <c r="K44" s="6">
        <v>133</v>
      </c>
      <c r="L44" s="14">
        <v>133</v>
      </c>
      <c r="M44" s="14">
        <v>128</v>
      </c>
      <c r="N44" s="8"/>
    </row>
    <row r="45" spans="1:16" x14ac:dyDescent="0.25">
      <c r="B45" s="2"/>
      <c r="C45" s="2" t="s">
        <v>1</v>
      </c>
      <c r="D45" s="6">
        <v>34</v>
      </c>
      <c r="E45" s="6">
        <v>28</v>
      </c>
      <c r="F45" s="6">
        <v>26</v>
      </c>
      <c r="G45" s="6">
        <v>29</v>
      </c>
      <c r="H45" s="6">
        <v>32</v>
      </c>
      <c r="I45" s="6">
        <v>33</v>
      </c>
      <c r="J45" s="6">
        <v>39</v>
      </c>
      <c r="K45" s="6">
        <v>39</v>
      </c>
      <c r="L45" s="14">
        <v>39</v>
      </c>
      <c r="M45" s="14">
        <v>46</v>
      </c>
      <c r="N45" s="8"/>
    </row>
    <row r="46" spans="1:16" x14ac:dyDescent="0.25">
      <c r="B46" s="2"/>
      <c r="C46" s="7" t="s">
        <v>3</v>
      </c>
      <c r="D46" s="12">
        <f t="shared" ref="D46:K46" si="47">D45/(D44+D45)</f>
        <v>0.19318181818181818</v>
      </c>
      <c r="E46" s="12">
        <f t="shared" si="47"/>
        <v>0.17391304347826086</v>
      </c>
      <c r="F46" s="12">
        <f t="shared" si="47"/>
        <v>0.16666666666666666</v>
      </c>
      <c r="G46" s="12">
        <f t="shared" si="47"/>
        <v>0.1858974358974359</v>
      </c>
      <c r="H46" s="12">
        <f t="shared" si="47"/>
        <v>0.20253164556962025</v>
      </c>
      <c r="I46" s="12">
        <f t="shared" si="47"/>
        <v>0.2</v>
      </c>
      <c r="J46" s="12">
        <f t="shared" si="47"/>
        <v>0.21787709497206703</v>
      </c>
      <c r="K46" s="12">
        <f t="shared" si="47"/>
        <v>0.22674418604651161</v>
      </c>
      <c r="L46" s="12">
        <f t="shared" ref="L46:M46" si="48">L45/(L44+L45)</f>
        <v>0.22674418604651161</v>
      </c>
      <c r="M46" s="12">
        <f t="shared" si="48"/>
        <v>0.26436781609195403</v>
      </c>
      <c r="N46" s="8"/>
      <c r="P46" s="14"/>
    </row>
    <row r="47" spans="1:16" x14ac:dyDescent="0.25">
      <c r="B47" s="2" t="s">
        <v>4</v>
      </c>
      <c r="C47" s="7"/>
      <c r="D47" s="30">
        <f t="shared" ref="D47:J47" si="49">SUM(D48:D49)</f>
        <v>236</v>
      </c>
      <c r="E47" s="30">
        <f t="shared" si="49"/>
        <v>227</v>
      </c>
      <c r="F47" s="30">
        <f t="shared" si="49"/>
        <v>240</v>
      </c>
      <c r="G47" s="30">
        <f t="shared" si="49"/>
        <v>225</v>
      </c>
      <c r="H47" s="30">
        <f t="shared" si="49"/>
        <v>237</v>
      </c>
      <c r="I47" s="30">
        <f t="shared" si="49"/>
        <v>280</v>
      </c>
      <c r="J47" s="30">
        <f t="shared" si="49"/>
        <v>288</v>
      </c>
      <c r="K47" s="30">
        <f t="shared" ref="K47:L47" si="50">SUM(K48:K49)</f>
        <v>303</v>
      </c>
      <c r="L47" s="30">
        <f t="shared" si="50"/>
        <v>316</v>
      </c>
      <c r="M47" s="30">
        <f t="shared" ref="M47" si="51">SUM(M48:M49)</f>
        <v>319</v>
      </c>
      <c r="N47" s="16"/>
      <c r="O47" s="14"/>
      <c r="P47" s="14"/>
    </row>
    <row r="48" spans="1:16" x14ac:dyDescent="0.25">
      <c r="C48" s="2" t="s">
        <v>2</v>
      </c>
      <c r="D48" s="6">
        <v>171</v>
      </c>
      <c r="E48" s="6">
        <v>170</v>
      </c>
      <c r="F48" s="6">
        <v>174</v>
      </c>
      <c r="G48" s="6">
        <v>159</v>
      </c>
      <c r="H48" s="6">
        <v>154</v>
      </c>
      <c r="I48" s="6">
        <v>168</v>
      </c>
      <c r="J48" s="6">
        <v>167</v>
      </c>
      <c r="K48" s="6">
        <v>181</v>
      </c>
      <c r="L48" s="14">
        <v>179</v>
      </c>
      <c r="M48" s="14">
        <v>177</v>
      </c>
      <c r="N48" s="8"/>
      <c r="O48" s="14"/>
      <c r="P48" s="14"/>
    </row>
    <row r="49" spans="1:16" x14ac:dyDescent="0.25">
      <c r="B49" s="2"/>
      <c r="C49" s="2" t="s">
        <v>1</v>
      </c>
      <c r="D49" s="6">
        <v>65</v>
      </c>
      <c r="E49" s="6">
        <v>57</v>
      </c>
      <c r="F49" s="6">
        <v>66</v>
      </c>
      <c r="G49" s="6">
        <v>66</v>
      </c>
      <c r="H49" s="6">
        <v>83</v>
      </c>
      <c r="I49" s="6">
        <v>112</v>
      </c>
      <c r="J49" s="6">
        <v>121</v>
      </c>
      <c r="K49" s="6">
        <v>122</v>
      </c>
      <c r="L49" s="14">
        <v>137</v>
      </c>
      <c r="M49" s="14">
        <v>142</v>
      </c>
      <c r="N49" s="8"/>
      <c r="O49" s="14"/>
      <c r="P49" s="14"/>
    </row>
    <row r="50" spans="1:16" x14ac:dyDescent="0.25">
      <c r="B50" s="7"/>
      <c r="C50" s="7" t="s">
        <v>3</v>
      </c>
      <c r="D50" s="12">
        <f t="shared" ref="D50:K50" si="52">D49/(D48+D49)</f>
        <v>0.27542372881355931</v>
      </c>
      <c r="E50" s="12">
        <f t="shared" si="52"/>
        <v>0.25110132158590309</v>
      </c>
      <c r="F50" s="12">
        <f t="shared" si="52"/>
        <v>0.27500000000000002</v>
      </c>
      <c r="G50" s="12">
        <f t="shared" si="52"/>
        <v>0.29333333333333333</v>
      </c>
      <c r="H50" s="12">
        <f t="shared" si="52"/>
        <v>0.35021097046413502</v>
      </c>
      <c r="I50" s="12">
        <f t="shared" si="52"/>
        <v>0.4</v>
      </c>
      <c r="J50" s="12">
        <f t="shared" si="52"/>
        <v>0.4201388888888889</v>
      </c>
      <c r="K50" s="12">
        <f t="shared" si="52"/>
        <v>0.40264026402640263</v>
      </c>
      <c r="L50" s="12">
        <f t="shared" ref="L50:M50" si="53">L49/(L48+L49)</f>
        <v>0.43354430379746833</v>
      </c>
      <c r="M50" s="12">
        <f t="shared" si="53"/>
        <v>0.44514106583072099</v>
      </c>
      <c r="N50" s="8"/>
      <c r="O50" s="14"/>
      <c r="P50" s="14"/>
    </row>
    <row r="51" spans="1:16" x14ac:dyDescent="0.25">
      <c r="B51" s="2" t="s">
        <v>5</v>
      </c>
      <c r="C51" s="7"/>
      <c r="D51" s="30">
        <f t="shared" ref="D51:J51" si="54">SUM(D52:D53)</f>
        <v>1215</v>
      </c>
      <c r="E51" s="30">
        <f t="shared" si="54"/>
        <v>1186</v>
      </c>
      <c r="F51" s="30">
        <f t="shared" si="54"/>
        <v>1218</v>
      </c>
      <c r="G51" s="30">
        <f t="shared" si="54"/>
        <v>1255</v>
      </c>
      <c r="H51" s="30">
        <f t="shared" si="54"/>
        <v>1355</v>
      </c>
      <c r="I51" s="30">
        <f t="shared" si="54"/>
        <v>1386</v>
      </c>
      <c r="J51" s="30">
        <f t="shared" si="54"/>
        <v>1377</v>
      </c>
      <c r="K51" s="30">
        <f t="shared" ref="K51:L51" si="55">SUM(K52:K53)</f>
        <v>1390</v>
      </c>
      <c r="L51" s="30">
        <f t="shared" si="55"/>
        <v>1430</v>
      </c>
      <c r="M51" s="30">
        <f t="shared" ref="M51" si="56">SUM(M52:M53)</f>
        <v>1453</v>
      </c>
      <c r="N51" s="16"/>
      <c r="O51" s="14"/>
      <c r="P51" s="14"/>
    </row>
    <row r="52" spans="1:16" x14ac:dyDescent="0.25">
      <c r="C52" s="2" t="s">
        <v>2</v>
      </c>
      <c r="D52" s="6">
        <v>677</v>
      </c>
      <c r="E52" s="6">
        <v>645</v>
      </c>
      <c r="F52" s="6">
        <v>651</v>
      </c>
      <c r="G52" s="6">
        <v>649</v>
      </c>
      <c r="H52" s="6">
        <v>686</v>
      </c>
      <c r="I52" s="6">
        <v>693</v>
      </c>
      <c r="J52" s="6">
        <v>697</v>
      </c>
      <c r="K52" s="6">
        <v>698</v>
      </c>
      <c r="L52" s="14">
        <v>708</v>
      </c>
      <c r="M52" s="14">
        <v>712</v>
      </c>
      <c r="N52" s="8"/>
      <c r="O52" s="14"/>
      <c r="P52" s="14"/>
    </row>
    <row r="53" spans="1:16" x14ac:dyDescent="0.25">
      <c r="B53" s="2"/>
      <c r="C53" s="2" t="s">
        <v>1</v>
      </c>
      <c r="D53" s="6">
        <v>538</v>
      </c>
      <c r="E53" s="6">
        <v>541</v>
      </c>
      <c r="F53" s="6">
        <v>567</v>
      </c>
      <c r="G53" s="6">
        <v>606</v>
      </c>
      <c r="H53" s="6">
        <v>669</v>
      </c>
      <c r="I53" s="6">
        <v>693</v>
      </c>
      <c r="J53" s="6">
        <v>680</v>
      </c>
      <c r="K53" s="6">
        <v>692</v>
      </c>
      <c r="L53" s="14">
        <v>722</v>
      </c>
      <c r="M53" s="14">
        <v>741</v>
      </c>
      <c r="N53" s="8"/>
      <c r="O53" s="14"/>
      <c r="P53" s="14"/>
    </row>
    <row r="54" spans="1:16" x14ac:dyDescent="0.25">
      <c r="B54" s="7"/>
      <c r="C54" s="7" t="s">
        <v>3</v>
      </c>
      <c r="D54" s="12">
        <f t="shared" ref="D54:K54" si="57">D53/(D52+D53)</f>
        <v>0.44279835390946504</v>
      </c>
      <c r="E54" s="12">
        <f t="shared" si="57"/>
        <v>0.45615514333895446</v>
      </c>
      <c r="F54" s="12">
        <f t="shared" si="57"/>
        <v>0.46551724137931033</v>
      </c>
      <c r="G54" s="12">
        <f t="shared" si="57"/>
        <v>0.48286852589641432</v>
      </c>
      <c r="H54" s="12">
        <f t="shared" si="57"/>
        <v>0.49372693726937267</v>
      </c>
      <c r="I54" s="12">
        <f t="shared" si="57"/>
        <v>0.5</v>
      </c>
      <c r="J54" s="12">
        <f t="shared" si="57"/>
        <v>0.49382716049382713</v>
      </c>
      <c r="K54" s="12">
        <f t="shared" si="57"/>
        <v>0.49784172661870502</v>
      </c>
      <c r="L54" s="12">
        <f t="shared" ref="L54:M54" si="58">L53/(L52+L53)</f>
        <v>0.50489510489510492</v>
      </c>
      <c r="M54" s="12">
        <f t="shared" si="58"/>
        <v>0.50997935306262909</v>
      </c>
      <c r="N54" s="8"/>
      <c r="O54" s="14"/>
      <c r="P54" s="14"/>
    </row>
    <row r="55" spans="1:16" x14ac:dyDescent="0.25">
      <c r="B55" s="2" t="s">
        <v>6</v>
      </c>
      <c r="C55" s="7"/>
      <c r="D55" s="30">
        <f t="shared" ref="D55:J55" si="59">SUM(D56:D57)</f>
        <v>635</v>
      </c>
      <c r="E55" s="30">
        <f t="shared" si="59"/>
        <v>689</v>
      </c>
      <c r="F55" s="30">
        <f t="shared" si="59"/>
        <v>705</v>
      </c>
      <c r="G55" s="30">
        <f t="shared" si="59"/>
        <v>711</v>
      </c>
      <c r="H55" s="30">
        <f t="shared" si="59"/>
        <v>785</v>
      </c>
      <c r="I55" s="30">
        <f t="shared" si="59"/>
        <v>807</v>
      </c>
      <c r="J55" s="30">
        <f t="shared" si="59"/>
        <v>815</v>
      </c>
      <c r="K55" s="30">
        <f t="shared" ref="K55:L55" si="60">SUM(K56:K57)</f>
        <v>735</v>
      </c>
      <c r="L55" s="30">
        <f t="shared" si="60"/>
        <v>767</v>
      </c>
      <c r="M55" s="30">
        <f t="shared" ref="M55" si="61">SUM(M56:M57)</f>
        <v>783</v>
      </c>
      <c r="N55" s="16"/>
      <c r="O55" s="14"/>
      <c r="P55" s="14"/>
    </row>
    <row r="56" spans="1:16" x14ac:dyDescent="0.25">
      <c r="C56" s="2" t="s">
        <v>2</v>
      </c>
      <c r="D56" s="6">
        <v>264</v>
      </c>
      <c r="E56" s="6">
        <v>294</v>
      </c>
      <c r="F56" s="6">
        <v>287</v>
      </c>
      <c r="G56" s="6">
        <v>272</v>
      </c>
      <c r="H56" s="6">
        <v>314</v>
      </c>
      <c r="I56" s="6">
        <v>311</v>
      </c>
      <c r="J56" s="6">
        <v>322</v>
      </c>
      <c r="K56" s="6">
        <v>295</v>
      </c>
      <c r="L56" s="14">
        <v>302</v>
      </c>
      <c r="M56" s="14">
        <v>317</v>
      </c>
      <c r="N56" s="8"/>
      <c r="O56" s="14"/>
      <c r="P56" s="14"/>
    </row>
    <row r="57" spans="1:16" x14ac:dyDescent="0.25">
      <c r="B57" s="2"/>
      <c r="C57" s="2" t="s">
        <v>1</v>
      </c>
      <c r="D57" s="6">
        <v>371</v>
      </c>
      <c r="E57" s="6">
        <v>395</v>
      </c>
      <c r="F57" s="6">
        <v>418</v>
      </c>
      <c r="G57" s="6">
        <v>439</v>
      </c>
      <c r="H57" s="6">
        <v>471</v>
      </c>
      <c r="I57" s="6">
        <v>496</v>
      </c>
      <c r="J57" s="6">
        <v>493</v>
      </c>
      <c r="K57" s="6">
        <v>440</v>
      </c>
      <c r="L57" s="14">
        <v>465</v>
      </c>
      <c r="M57" s="14">
        <v>466</v>
      </c>
      <c r="N57" s="8"/>
      <c r="O57" s="14"/>
      <c r="P57" s="14"/>
    </row>
    <row r="58" spans="1:16" x14ac:dyDescent="0.25">
      <c r="B58" s="2"/>
      <c r="C58" s="7" t="s">
        <v>3</v>
      </c>
      <c r="D58" s="12">
        <f t="shared" ref="D58:K58" si="62">D57/(D56+D57)</f>
        <v>0.58425196850393701</v>
      </c>
      <c r="E58" s="12">
        <f t="shared" si="62"/>
        <v>0.57329462989840352</v>
      </c>
      <c r="F58" s="12">
        <f t="shared" si="62"/>
        <v>0.59290780141843968</v>
      </c>
      <c r="G58" s="12">
        <f t="shared" si="62"/>
        <v>0.61744022503516172</v>
      </c>
      <c r="H58" s="12">
        <f t="shared" si="62"/>
        <v>0.6</v>
      </c>
      <c r="I58" s="12">
        <f t="shared" si="62"/>
        <v>0.61462205700123917</v>
      </c>
      <c r="J58" s="12">
        <f t="shared" si="62"/>
        <v>0.60490797546012265</v>
      </c>
      <c r="K58" s="12">
        <f t="shared" si="62"/>
        <v>0.59863945578231292</v>
      </c>
      <c r="L58" s="12">
        <f t="shared" ref="L58:M58" si="63">L57/(L56+L57)</f>
        <v>0.60625814863103</v>
      </c>
      <c r="M58" s="12">
        <f t="shared" si="63"/>
        <v>0.59514687100893993</v>
      </c>
      <c r="N58" s="8"/>
      <c r="O58" s="14"/>
      <c r="P58" s="14"/>
    </row>
    <row r="59" spans="1:16" x14ac:dyDescent="0.25">
      <c r="A59" s="15"/>
      <c r="B59" s="2" t="s">
        <v>8</v>
      </c>
      <c r="C59" s="7"/>
      <c r="D59" s="30">
        <f t="shared" ref="D59:J59" si="64">SUM(D60:D61)</f>
        <v>572</v>
      </c>
      <c r="E59" s="30">
        <f t="shared" si="64"/>
        <v>548</v>
      </c>
      <c r="F59" s="30">
        <f t="shared" si="64"/>
        <v>558</v>
      </c>
      <c r="G59" s="30">
        <f t="shared" si="64"/>
        <v>574</v>
      </c>
      <c r="H59" s="30">
        <f t="shared" si="64"/>
        <v>549</v>
      </c>
      <c r="I59" s="30">
        <f t="shared" si="64"/>
        <v>574</v>
      </c>
      <c r="J59" s="30">
        <f t="shared" si="64"/>
        <v>606</v>
      </c>
      <c r="K59" s="30">
        <f t="shared" ref="K59:L59" si="65">SUM(K60:K61)</f>
        <v>612</v>
      </c>
      <c r="L59" s="30">
        <f t="shared" si="65"/>
        <v>595</v>
      </c>
      <c r="M59" s="30">
        <f t="shared" ref="M59" si="66">SUM(M60:M61)</f>
        <v>538</v>
      </c>
      <c r="N59" s="16"/>
      <c r="O59" s="14"/>
      <c r="P59" s="14"/>
    </row>
    <row r="60" spans="1:16" x14ac:dyDescent="0.25">
      <c r="C60" s="2" t="s">
        <v>2</v>
      </c>
      <c r="D60" s="6">
        <v>298</v>
      </c>
      <c r="E60" s="6">
        <v>257</v>
      </c>
      <c r="F60" s="6">
        <v>260</v>
      </c>
      <c r="G60" s="6">
        <v>255</v>
      </c>
      <c r="H60" s="6">
        <v>237</v>
      </c>
      <c r="I60" s="6">
        <v>241</v>
      </c>
      <c r="J60" s="6">
        <v>248</v>
      </c>
      <c r="K60" s="6">
        <v>260</v>
      </c>
      <c r="L60" s="14">
        <v>257</v>
      </c>
      <c r="M60" s="14">
        <v>220</v>
      </c>
      <c r="N60" s="8"/>
      <c r="O60" s="14"/>
    </row>
    <row r="61" spans="1:16" x14ac:dyDescent="0.25">
      <c r="B61" s="2"/>
      <c r="C61" s="2" t="s">
        <v>1</v>
      </c>
      <c r="D61" s="6">
        <v>274</v>
      </c>
      <c r="E61" s="6">
        <v>291</v>
      </c>
      <c r="F61" s="6">
        <v>298</v>
      </c>
      <c r="G61" s="6">
        <v>319</v>
      </c>
      <c r="H61" s="6">
        <v>312</v>
      </c>
      <c r="I61" s="6">
        <v>333</v>
      </c>
      <c r="J61" s="6">
        <v>358</v>
      </c>
      <c r="K61" s="6">
        <v>352</v>
      </c>
      <c r="L61" s="14">
        <v>338</v>
      </c>
      <c r="M61" s="14">
        <v>318</v>
      </c>
      <c r="N61" s="8"/>
    </row>
    <row r="62" spans="1:16" x14ac:dyDescent="0.25">
      <c r="B62" s="2"/>
      <c r="C62" s="7" t="s">
        <v>3</v>
      </c>
      <c r="D62" s="12">
        <f t="shared" ref="D62:K62" si="67">D61/(D60+D61)</f>
        <v>0.47902097902097901</v>
      </c>
      <c r="E62" s="12">
        <f t="shared" si="67"/>
        <v>0.53102189781021902</v>
      </c>
      <c r="F62" s="12">
        <f t="shared" si="67"/>
        <v>0.53405017921146958</v>
      </c>
      <c r="G62" s="12">
        <f t="shared" si="67"/>
        <v>0.55574912891986061</v>
      </c>
      <c r="H62" s="12">
        <f t="shared" si="67"/>
        <v>0.56830601092896171</v>
      </c>
      <c r="I62" s="12">
        <f t="shared" si="67"/>
        <v>0.58013937282229966</v>
      </c>
      <c r="J62" s="12">
        <f t="shared" si="67"/>
        <v>0.5907590759075908</v>
      </c>
      <c r="K62" s="12">
        <f t="shared" si="67"/>
        <v>0.57516339869281041</v>
      </c>
      <c r="L62" s="12">
        <f t="shared" ref="L62:M62" si="68">L61/(L60+L61)</f>
        <v>0.56806722689075628</v>
      </c>
      <c r="M62" s="12">
        <f t="shared" si="68"/>
        <v>0.59107806691449816</v>
      </c>
      <c r="N62" s="8"/>
    </row>
    <row r="63" spans="1:16" x14ac:dyDescent="0.25">
      <c r="B63" s="2" t="s">
        <v>9</v>
      </c>
      <c r="C63" s="7"/>
      <c r="D63" s="30">
        <f t="shared" ref="D63:J63" si="69">SUM(D64:D65)</f>
        <v>208</v>
      </c>
      <c r="E63" s="30">
        <f t="shared" si="69"/>
        <v>203</v>
      </c>
      <c r="F63" s="30">
        <f t="shared" si="69"/>
        <v>182</v>
      </c>
      <c r="G63" s="30">
        <f t="shared" si="69"/>
        <v>196</v>
      </c>
      <c r="H63" s="30">
        <f t="shared" si="69"/>
        <v>213</v>
      </c>
      <c r="I63" s="30">
        <f t="shared" si="69"/>
        <v>207</v>
      </c>
      <c r="J63" s="30">
        <f t="shared" si="69"/>
        <v>254</v>
      </c>
      <c r="K63" s="30">
        <f t="shared" ref="K63:L63" si="70">SUM(K64:K65)</f>
        <v>243</v>
      </c>
      <c r="L63" s="30">
        <f t="shared" si="70"/>
        <v>240</v>
      </c>
      <c r="M63" s="30">
        <f t="shared" ref="M63" si="71">SUM(M64:M65)</f>
        <v>233</v>
      </c>
      <c r="N63" s="16"/>
    </row>
    <row r="64" spans="1:16" x14ac:dyDescent="0.25">
      <c r="C64" s="2" t="s">
        <v>2</v>
      </c>
      <c r="D64" s="6">
        <v>117</v>
      </c>
      <c r="E64" s="6">
        <v>106</v>
      </c>
      <c r="F64" s="6">
        <v>87</v>
      </c>
      <c r="G64" s="6">
        <v>104</v>
      </c>
      <c r="H64" s="6">
        <v>110</v>
      </c>
      <c r="I64" s="6">
        <v>109</v>
      </c>
      <c r="J64" s="6">
        <v>128</v>
      </c>
      <c r="K64" s="6">
        <v>133</v>
      </c>
      <c r="L64" s="14">
        <v>121</v>
      </c>
      <c r="M64" s="14">
        <v>128</v>
      </c>
      <c r="N64" s="8"/>
    </row>
    <row r="65" spans="1:14" x14ac:dyDescent="0.25">
      <c r="B65" s="2"/>
      <c r="C65" s="2" t="s">
        <v>1</v>
      </c>
      <c r="D65" s="6">
        <v>91</v>
      </c>
      <c r="E65" s="6">
        <v>97</v>
      </c>
      <c r="F65" s="6">
        <v>95</v>
      </c>
      <c r="G65" s="6">
        <v>92</v>
      </c>
      <c r="H65" s="6">
        <v>103</v>
      </c>
      <c r="I65" s="6">
        <v>98</v>
      </c>
      <c r="J65" s="6">
        <v>126</v>
      </c>
      <c r="K65" s="6">
        <v>110</v>
      </c>
      <c r="L65" s="14">
        <v>119</v>
      </c>
      <c r="M65" s="14">
        <v>105</v>
      </c>
      <c r="N65" s="8"/>
    </row>
    <row r="66" spans="1:14" x14ac:dyDescent="0.25">
      <c r="B66" s="2"/>
      <c r="C66" s="7" t="s">
        <v>3</v>
      </c>
      <c r="D66" s="12">
        <f t="shared" ref="D66:L66" si="72">D65/(D64+D65)</f>
        <v>0.4375</v>
      </c>
      <c r="E66" s="12">
        <f t="shared" si="72"/>
        <v>0.47783251231527096</v>
      </c>
      <c r="F66" s="12">
        <f t="shared" si="72"/>
        <v>0.52197802197802201</v>
      </c>
      <c r="G66" s="12">
        <f t="shared" si="72"/>
        <v>0.46938775510204084</v>
      </c>
      <c r="H66" s="12">
        <f t="shared" si="72"/>
        <v>0.48356807511737088</v>
      </c>
      <c r="I66" s="12">
        <f t="shared" si="72"/>
        <v>0.47342995169082125</v>
      </c>
      <c r="J66" s="12">
        <f t="shared" si="72"/>
        <v>0.49606299212598426</v>
      </c>
      <c r="K66" s="12">
        <f t="shared" si="72"/>
        <v>0.45267489711934156</v>
      </c>
      <c r="L66" s="12">
        <f t="shared" si="72"/>
        <v>0.49583333333333335</v>
      </c>
      <c r="M66" s="12">
        <f t="shared" ref="M66" si="73">M65/(M64+M65)</f>
        <v>0.45064377682403434</v>
      </c>
      <c r="N66" s="8"/>
    </row>
    <row r="67" spans="1:14" x14ac:dyDescent="0.25">
      <c r="B67" s="2" t="s">
        <v>10</v>
      </c>
      <c r="C67" s="7"/>
      <c r="D67" s="30">
        <f t="shared" ref="D67:J67" si="74">SUM(D68:D69)</f>
        <v>58</v>
      </c>
      <c r="E67" s="30">
        <f t="shared" si="74"/>
        <v>36</v>
      </c>
      <c r="F67" s="30">
        <f t="shared" si="74"/>
        <v>29</v>
      </c>
      <c r="G67" s="30">
        <f t="shared" si="74"/>
        <v>34</v>
      </c>
      <c r="H67" s="30">
        <f t="shared" si="74"/>
        <v>29</v>
      </c>
      <c r="I67" s="30">
        <f t="shared" si="74"/>
        <v>31</v>
      </c>
      <c r="J67" s="30">
        <f t="shared" si="74"/>
        <v>34</v>
      </c>
      <c r="K67" s="30">
        <f t="shared" ref="K67:L67" si="75">SUM(K68:K69)</f>
        <v>29</v>
      </c>
      <c r="L67" s="30">
        <f t="shared" si="75"/>
        <v>29</v>
      </c>
      <c r="M67" s="30">
        <f t="shared" ref="M67" si="76">SUM(M68:M69)</f>
        <v>23</v>
      </c>
      <c r="N67" s="16"/>
    </row>
    <row r="68" spans="1:14" x14ac:dyDescent="0.25">
      <c r="C68" s="2" t="s">
        <v>2</v>
      </c>
      <c r="D68" s="6">
        <v>25</v>
      </c>
      <c r="E68" s="6">
        <v>13</v>
      </c>
      <c r="F68" s="6">
        <v>8</v>
      </c>
      <c r="G68" s="6">
        <v>10</v>
      </c>
      <c r="H68" s="6">
        <v>8</v>
      </c>
      <c r="I68" s="6">
        <v>8</v>
      </c>
      <c r="J68" s="6">
        <v>6</v>
      </c>
      <c r="K68" s="6">
        <v>6</v>
      </c>
      <c r="L68" s="14">
        <v>8</v>
      </c>
      <c r="M68" s="14">
        <v>6</v>
      </c>
      <c r="N68" s="8"/>
    </row>
    <row r="69" spans="1:14" x14ac:dyDescent="0.25">
      <c r="B69" s="2"/>
      <c r="C69" s="2" t="s">
        <v>1</v>
      </c>
      <c r="D69" s="6">
        <v>33</v>
      </c>
      <c r="E69" s="6">
        <v>23</v>
      </c>
      <c r="F69" s="6">
        <v>21</v>
      </c>
      <c r="G69" s="6">
        <v>24</v>
      </c>
      <c r="H69" s="6">
        <v>21</v>
      </c>
      <c r="I69" s="6">
        <v>23</v>
      </c>
      <c r="J69" s="6">
        <v>28</v>
      </c>
      <c r="K69" s="6">
        <v>23</v>
      </c>
      <c r="L69" s="14">
        <v>21</v>
      </c>
      <c r="M69" s="14">
        <v>17</v>
      </c>
      <c r="N69" s="8"/>
    </row>
    <row r="70" spans="1:14" x14ac:dyDescent="0.25">
      <c r="A70" s="23"/>
      <c r="B70" s="3"/>
      <c r="C70" s="9" t="s">
        <v>3</v>
      </c>
      <c r="D70" s="24">
        <f t="shared" ref="D70:K70" si="77">D69/(D68+D69)</f>
        <v>0.56896551724137934</v>
      </c>
      <c r="E70" s="24">
        <f t="shared" si="77"/>
        <v>0.63888888888888884</v>
      </c>
      <c r="F70" s="24">
        <f t="shared" si="77"/>
        <v>0.72413793103448276</v>
      </c>
      <c r="G70" s="24">
        <f t="shared" si="77"/>
        <v>0.70588235294117652</v>
      </c>
      <c r="H70" s="24">
        <f t="shared" si="77"/>
        <v>0.72413793103448276</v>
      </c>
      <c r="I70" s="24">
        <f t="shared" si="77"/>
        <v>0.74193548387096775</v>
      </c>
      <c r="J70" s="24">
        <f t="shared" si="77"/>
        <v>0.82352941176470584</v>
      </c>
      <c r="K70" s="24">
        <f t="shared" si="77"/>
        <v>0.7931034482758621</v>
      </c>
      <c r="L70" s="24">
        <f t="shared" ref="L70:M70" si="78">L69/(L68+L69)</f>
        <v>0.72413793103448276</v>
      </c>
      <c r="M70" s="24">
        <f t="shared" si="78"/>
        <v>0.73913043478260865</v>
      </c>
      <c r="N70" s="8"/>
    </row>
    <row r="71" spans="1:14" x14ac:dyDescent="0.25">
      <c r="A71" s="13"/>
      <c r="B71" s="8"/>
      <c r="C71" s="7"/>
      <c r="D71" s="34"/>
      <c r="E71" s="34"/>
      <c r="F71" s="34"/>
      <c r="G71" s="34"/>
      <c r="H71" s="34"/>
      <c r="I71" s="34"/>
      <c r="J71" s="34"/>
      <c r="K71" s="34"/>
      <c r="L71" s="34"/>
      <c r="M71" s="28" t="s">
        <v>15</v>
      </c>
      <c r="N71" s="8"/>
    </row>
    <row r="72" spans="1:14" ht="14" x14ac:dyDescent="0.3">
      <c r="A72" s="35" t="s">
        <v>17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25"/>
    </row>
    <row r="73" spans="1:14" ht="6" customHeight="1" x14ac:dyDescent="0.3">
      <c r="A73" s="17"/>
      <c r="B73" s="1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5"/>
    </row>
    <row r="74" spans="1:14" x14ac:dyDescent="0.25">
      <c r="A74" s="3"/>
      <c r="B74" s="3"/>
      <c r="C74" s="3"/>
      <c r="D74" s="4">
        <f t="shared" ref="D74:L74" si="79">D3</f>
        <v>2013</v>
      </c>
      <c r="E74" s="4">
        <f t="shared" si="79"/>
        <v>2014</v>
      </c>
      <c r="F74" s="4">
        <f t="shared" si="79"/>
        <v>2015</v>
      </c>
      <c r="G74" s="4">
        <f t="shared" si="79"/>
        <v>2016</v>
      </c>
      <c r="H74" s="4">
        <f t="shared" si="79"/>
        <v>2017</v>
      </c>
      <c r="I74" s="4">
        <f t="shared" si="79"/>
        <v>2018</v>
      </c>
      <c r="J74" s="4">
        <f t="shared" si="79"/>
        <v>2019</v>
      </c>
      <c r="K74" s="4">
        <f t="shared" si="79"/>
        <v>2020</v>
      </c>
      <c r="L74" s="4">
        <f t="shared" si="79"/>
        <v>2021</v>
      </c>
      <c r="M74" s="4">
        <f t="shared" ref="M74" si="80">M3</f>
        <v>2022</v>
      </c>
      <c r="N74" s="8"/>
    </row>
    <row r="75" spans="1:14" x14ac:dyDescent="0.25">
      <c r="A75" s="31" t="s">
        <v>7</v>
      </c>
      <c r="B75" s="32"/>
      <c r="C75" s="32"/>
      <c r="D75" s="33">
        <f t="shared" ref="D75:L75" si="81">SUM(D77:D78,D81:D82,D85:D86,D89:D90,D93:D94,D97:D98,D101:D102)</f>
        <v>5383</v>
      </c>
      <c r="E75" s="33">
        <f t="shared" si="81"/>
        <v>5349</v>
      </c>
      <c r="F75" s="33">
        <f t="shared" si="81"/>
        <v>5394</v>
      </c>
      <c r="G75" s="33">
        <f t="shared" si="81"/>
        <v>5472</v>
      </c>
      <c r="H75" s="33">
        <f t="shared" si="81"/>
        <v>5689</v>
      </c>
      <c r="I75" s="33">
        <f t="shared" si="81"/>
        <v>5837</v>
      </c>
      <c r="J75" s="33">
        <f t="shared" si="81"/>
        <v>5975</v>
      </c>
      <c r="K75" s="33">
        <f t="shared" si="81"/>
        <v>5904</v>
      </c>
      <c r="L75" s="33">
        <f t="shared" si="81"/>
        <v>5988</v>
      </c>
      <c r="M75" s="33">
        <f t="shared" ref="M75" si="82">SUM(M77:M78,M81:M82,M85:M86,M89:M90,M93:M94,M97:M98,M101:M102)</f>
        <v>5972</v>
      </c>
      <c r="N75" s="33"/>
    </row>
    <row r="76" spans="1:14" x14ac:dyDescent="0.25">
      <c r="A76" s="15"/>
      <c r="B76" s="2" t="s">
        <v>0</v>
      </c>
      <c r="C76" s="7"/>
      <c r="D76" s="30">
        <f t="shared" ref="D76" si="83">SUM(D77:D78)</f>
        <v>1083</v>
      </c>
      <c r="E76" s="30">
        <f t="shared" ref="E76:F76" si="84">SUM(E77:E78)</f>
        <v>1071</v>
      </c>
      <c r="F76" s="30">
        <f t="shared" si="84"/>
        <v>1056</v>
      </c>
      <c r="G76" s="30">
        <f t="shared" ref="G76" si="85">SUM(G77:G78)</f>
        <v>1051</v>
      </c>
      <c r="H76" s="30">
        <f t="shared" ref="H76" si="86">SUM(H77:H78)</f>
        <v>1080</v>
      </c>
      <c r="I76" s="30">
        <f t="shared" ref="I76" si="87">SUM(I77:I78)</f>
        <v>1084</v>
      </c>
      <c r="J76" s="30">
        <f t="shared" ref="J76:L76" si="88">SUM(J77:J78)</f>
        <v>1092</v>
      </c>
      <c r="K76" s="30">
        <f t="shared" si="88"/>
        <v>1071</v>
      </c>
      <c r="L76" s="30">
        <f t="shared" si="88"/>
        <v>1072</v>
      </c>
      <c r="M76" s="30">
        <f t="shared" ref="M76" si="89">SUM(M77:M78)</f>
        <v>1067</v>
      </c>
      <c r="N76" s="16"/>
    </row>
    <row r="77" spans="1:14" x14ac:dyDescent="0.25">
      <c r="C77" s="2" t="s">
        <v>2</v>
      </c>
      <c r="D77" s="6">
        <f t="shared" ref="D77:L77" si="90">SUM(D6,D23,D44)</f>
        <v>824</v>
      </c>
      <c r="E77" s="6">
        <f t="shared" si="90"/>
        <v>815</v>
      </c>
      <c r="F77" s="6">
        <f t="shared" si="90"/>
        <v>800</v>
      </c>
      <c r="G77" s="6">
        <f t="shared" si="90"/>
        <v>794</v>
      </c>
      <c r="H77" s="6">
        <f t="shared" si="90"/>
        <v>803</v>
      </c>
      <c r="I77" s="6">
        <f t="shared" si="90"/>
        <v>802</v>
      </c>
      <c r="J77" s="6">
        <f t="shared" si="90"/>
        <v>798</v>
      </c>
      <c r="K77" s="6">
        <f t="shared" si="90"/>
        <v>774</v>
      </c>
      <c r="L77" s="6">
        <f t="shared" si="90"/>
        <v>763</v>
      </c>
      <c r="M77" s="6">
        <f t="shared" ref="M77" si="91">SUM(M6,M23,M44)</f>
        <v>738</v>
      </c>
      <c r="N77" s="8"/>
    </row>
    <row r="78" spans="1:14" x14ac:dyDescent="0.25">
      <c r="B78" s="2"/>
      <c r="C78" s="2" t="s">
        <v>1</v>
      </c>
      <c r="D78" s="6">
        <f t="shared" ref="D78:L78" si="92">SUM(D7,D24,D45)</f>
        <v>259</v>
      </c>
      <c r="E78" s="6">
        <f t="shared" si="92"/>
        <v>256</v>
      </c>
      <c r="F78" s="6">
        <f t="shared" si="92"/>
        <v>256</v>
      </c>
      <c r="G78" s="6">
        <f t="shared" si="92"/>
        <v>257</v>
      </c>
      <c r="H78" s="6">
        <f t="shared" si="92"/>
        <v>277</v>
      </c>
      <c r="I78" s="6">
        <f t="shared" si="92"/>
        <v>282</v>
      </c>
      <c r="J78" s="6">
        <f t="shared" si="92"/>
        <v>294</v>
      </c>
      <c r="K78" s="6">
        <f t="shared" si="92"/>
        <v>297</v>
      </c>
      <c r="L78" s="6">
        <f t="shared" si="92"/>
        <v>309</v>
      </c>
      <c r="M78" s="6">
        <f t="shared" ref="M78" si="93">SUM(M7,M24,M45)</f>
        <v>329</v>
      </c>
      <c r="N78" s="8"/>
    </row>
    <row r="79" spans="1:14" x14ac:dyDescent="0.25">
      <c r="B79" s="2"/>
      <c r="C79" s="7" t="s">
        <v>3</v>
      </c>
      <c r="D79" s="12">
        <f t="shared" ref="D79:L79" si="94">D78/(D77+D78)</f>
        <v>0.23915050784856878</v>
      </c>
      <c r="E79" s="12">
        <f t="shared" si="94"/>
        <v>0.23902894491129786</v>
      </c>
      <c r="F79" s="12">
        <f t="shared" si="94"/>
        <v>0.24242424242424243</v>
      </c>
      <c r="G79" s="12">
        <f t="shared" si="94"/>
        <v>0.24452901998097051</v>
      </c>
      <c r="H79" s="12">
        <f t="shared" si="94"/>
        <v>0.25648148148148148</v>
      </c>
      <c r="I79" s="12">
        <f t="shared" si="94"/>
        <v>0.26014760147601473</v>
      </c>
      <c r="J79" s="12">
        <f t="shared" si="94"/>
        <v>0.26923076923076922</v>
      </c>
      <c r="K79" s="12">
        <f t="shared" si="94"/>
        <v>0.27731092436974791</v>
      </c>
      <c r="L79" s="12">
        <f t="shared" si="94"/>
        <v>0.28824626865671643</v>
      </c>
      <c r="M79" s="12">
        <f t="shared" ref="M79" si="95">M78/(M77+M78)</f>
        <v>0.30834114339268981</v>
      </c>
      <c r="N79" s="8"/>
    </row>
    <row r="80" spans="1:14" x14ac:dyDescent="0.25">
      <c r="B80" s="2" t="s">
        <v>4</v>
      </c>
      <c r="C80" s="7"/>
      <c r="D80" s="30">
        <f t="shared" ref="D80" si="96">SUM(D81:D82)</f>
        <v>934</v>
      </c>
      <c r="E80" s="30">
        <f t="shared" ref="E80:F80" si="97">SUM(E81:E82)</f>
        <v>931</v>
      </c>
      <c r="F80" s="30">
        <f t="shared" si="97"/>
        <v>917</v>
      </c>
      <c r="G80" s="30">
        <f t="shared" ref="G80" si="98">SUM(G81:G82)</f>
        <v>915</v>
      </c>
      <c r="H80" s="30">
        <f t="shared" ref="H80" si="99">SUM(H81:H82)</f>
        <v>932</v>
      </c>
      <c r="I80" s="30">
        <f t="shared" ref="I80" si="100">SUM(I81:I82)</f>
        <v>1005</v>
      </c>
      <c r="J80" s="30">
        <f t="shared" ref="J80:L80" si="101">SUM(J81:J82)</f>
        <v>1024</v>
      </c>
      <c r="K80" s="30">
        <f t="shared" si="101"/>
        <v>1054</v>
      </c>
      <c r="L80" s="30">
        <f t="shared" si="101"/>
        <v>1072</v>
      </c>
      <c r="M80" s="30">
        <f t="shared" ref="M80" si="102">SUM(M81:M82)</f>
        <v>1075</v>
      </c>
      <c r="N80" s="16"/>
    </row>
    <row r="81" spans="2:14" x14ac:dyDescent="0.25">
      <c r="C81" s="2" t="s">
        <v>2</v>
      </c>
      <c r="D81" s="6">
        <f t="shared" ref="D81:L81" si="103">SUM(D10,D27,D48)</f>
        <v>581</v>
      </c>
      <c r="E81" s="6">
        <f t="shared" si="103"/>
        <v>578</v>
      </c>
      <c r="F81" s="6">
        <f t="shared" si="103"/>
        <v>567</v>
      </c>
      <c r="G81" s="6">
        <f t="shared" si="103"/>
        <v>553</v>
      </c>
      <c r="H81" s="6">
        <f t="shared" si="103"/>
        <v>548</v>
      </c>
      <c r="I81" s="6">
        <f t="shared" si="103"/>
        <v>579</v>
      </c>
      <c r="J81" s="6">
        <f t="shared" si="103"/>
        <v>585</v>
      </c>
      <c r="K81" s="6">
        <f t="shared" si="103"/>
        <v>605</v>
      </c>
      <c r="L81" s="6">
        <f t="shared" si="103"/>
        <v>606</v>
      </c>
      <c r="M81" s="6">
        <f t="shared" ref="M81" si="104">SUM(M10,M27,M48)</f>
        <v>599</v>
      </c>
      <c r="N81" s="8"/>
    </row>
    <row r="82" spans="2:14" x14ac:dyDescent="0.25">
      <c r="B82" s="2"/>
      <c r="C82" s="2" t="s">
        <v>1</v>
      </c>
      <c r="D82" s="6">
        <f t="shared" ref="D82:L82" si="105">SUM(D11,D28,D49)</f>
        <v>353</v>
      </c>
      <c r="E82" s="6">
        <f t="shared" si="105"/>
        <v>353</v>
      </c>
      <c r="F82" s="6">
        <f t="shared" si="105"/>
        <v>350</v>
      </c>
      <c r="G82" s="6">
        <f t="shared" si="105"/>
        <v>362</v>
      </c>
      <c r="H82" s="6">
        <f t="shared" si="105"/>
        <v>384</v>
      </c>
      <c r="I82" s="6">
        <f t="shared" si="105"/>
        <v>426</v>
      </c>
      <c r="J82" s="6">
        <f t="shared" si="105"/>
        <v>439</v>
      </c>
      <c r="K82" s="6">
        <f t="shared" si="105"/>
        <v>449</v>
      </c>
      <c r="L82" s="6">
        <f t="shared" si="105"/>
        <v>466</v>
      </c>
      <c r="M82" s="6">
        <f t="shared" ref="M82" si="106">SUM(M11,M28,M49)</f>
        <v>476</v>
      </c>
      <c r="N82" s="8"/>
    </row>
    <row r="83" spans="2:14" x14ac:dyDescent="0.25">
      <c r="B83" s="7"/>
      <c r="C83" s="7" t="s">
        <v>3</v>
      </c>
      <c r="D83" s="12">
        <f t="shared" ref="D83:L83" si="107">D82/(D81+D82)</f>
        <v>0.37794432548179874</v>
      </c>
      <c r="E83" s="12">
        <f t="shared" si="107"/>
        <v>0.37916219119226641</v>
      </c>
      <c r="F83" s="12">
        <f t="shared" si="107"/>
        <v>0.38167938931297712</v>
      </c>
      <c r="G83" s="12">
        <f t="shared" si="107"/>
        <v>0.39562841530054643</v>
      </c>
      <c r="H83" s="12">
        <f t="shared" si="107"/>
        <v>0.41201716738197425</v>
      </c>
      <c r="I83" s="12">
        <f t="shared" si="107"/>
        <v>0.42388059701492536</v>
      </c>
      <c r="J83" s="12">
        <f t="shared" si="107"/>
        <v>0.4287109375</v>
      </c>
      <c r="K83" s="12">
        <f t="shared" si="107"/>
        <v>0.42599620493358636</v>
      </c>
      <c r="L83" s="12">
        <f t="shared" si="107"/>
        <v>0.43470149253731344</v>
      </c>
      <c r="M83" s="12">
        <f t="shared" ref="M83" si="108">M82/(M81+M82)</f>
        <v>0.44279069767441859</v>
      </c>
      <c r="N83" s="8"/>
    </row>
    <row r="84" spans="2:14" x14ac:dyDescent="0.25">
      <c r="B84" s="2" t="s">
        <v>5</v>
      </c>
      <c r="C84" s="7"/>
      <c r="D84" s="30">
        <f t="shared" ref="D84" si="109">SUM(D85:D86)</f>
        <v>1887</v>
      </c>
      <c r="E84" s="30">
        <f t="shared" ref="E84:F84" si="110">SUM(E85:E86)</f>
        <v>1864</v>
      </c>
      <c r="F84" s="30">
        <f t="shared" si="110"/>
        <v>1944</v>
      </c>
      <c r="G84" s="30">
        <f t="shared" ref="G84" si="111">SUM(G85:G86)</f>
        <v>1986</v>
      </c>
      <c r="H84" s="30">
        <f t="shared" ref="H84" si="112">SUM(H85:H86)</f>
        <v>2096</v>
      </c>
      <c r="I84" s="30">
        <f t="shared" ref="I84" si="113">SUM(I85:I86)</f>
        <v>2124</v>
      </c>
      <c r="J84" s="30">
        <f t="shared" ref="J84:L84" si="114">SUM(J85:J86)</f>
        <v>2146</v>
      </c>
      <c r="K84" s="30">
        <f t="shared" si="114"/>
        <v>2157</v>
      </c>
      <c r="L84" s="30">
        <f t="shared" si="114"/>
        <v>2209</v>
      </c>
      <c r="M84" s="30">
        <f t="shared" ref="M84" si="115">SUM(M85:M86)</f>
        <v>2237</v>
      </c>
      <c r="N84" s="16"/>
    </row>
    <row r="85" spans="2:14" x14ac:dyDescent="0.25">
      <c r="C85" s="2" t="s">
        <v>2</v>
      </c>
      <c r="D85" s="6">
        <f t="shared" ref="D85:L85" si="116">SUM(D14,D31,D52)</f>
        <v>1026</v>
      </c>
      <c r="E85" s="6">
        <f t="shared" si="116"/>
        <v>996</v>
      </c>
      <c r="F85" s="6">
        <f t="shared" si="116"/>
        <v>1027</v>
      </c>
      <c r="G85" s="6">
        <f t="shared" si="116"/>
        <v>1024</v>
      </c>
      <c r="H85" s="6">
        <f t="shared" si="116"/>
        <v>1064</v>
      </c>
      <c r="I85" s="6">
        <f t="shared" si="116"/>
        <v>1049</v>
      </c>
      <c r="J85" s="6">
        <f t="shared" si="116"/>
        <v>1058</v>
      </c>
      <c r="K85" s="6">
        <f t="shared" si="116"/>
        <v>1062</v>
      </c>
      <c r="L85" s="6">
        <f t="shared" si="116"/>
        <v>1061</v>
      </c>
      <c r="M85" s="6">
        <f t="shared" ref="M85" si="117">SUM(M14,M31,M52)</f>
        <v>1060</v>
      </c>
      <c r="N85" s="8"/>
    </row>
    <row r="86" spans="2:14" x14ac:dyDescent="0.25">
      <c r="B86" s="2"/>
      <c r="C86" s="2" t="s">
        <v>1</v>
      </c>
      <c r="D86" s="6">
        <f t="shared" ref="D86:L86" si="118">SUM(D15,D32,D53)</f>
        <v>861</v>
      </c>
      <c r="E86" s="6">
        <f t="shared" si="118"/>
        <v>868</v>
      </c>
      <c r="F86" s="6">
        <f t="shared" si="118"/>
        <v>917</v>
      </c>
      <c r="G86" s="6">
        <f t="shared" si="118"/>
        <v>962</v>
      </c>
      <c r="H86" s="6">
        <f t="shared" si="118"/>
        <v>1032</v>
      </c>
      <c r="I86" s="6">
        <f t="shared" si="118"/>
        <v>1075</v>
      </c>
      <c r="J86" s="6">
        <f t="shared" si="118"/>
        <v>1088</v>
      </c>
      <c r="K86" s="6">
        <f t="shared" si="118"/>
        <v>1095</v>
      </c>
      <c r="L86" s="6">
        <f t="shared" si="118"/>
        <v>1148</v>
      </c>
      <c r="M86" s="6">
        <f t="shared" ref="M86" si="119">SUM(M15,M32,M53)</f>
        <v>1177</v>
      </c>
      <c r="N86" s="8"/>
    </row>
    <row r="87" spans="2:14" x14ac:dyDescent="0.25">
      <c r="B87" s="7"/>
      <c r="C87" s="7" t="s">
        <v>3</v>
      </c>
      <c r="D87" s="12">
        <f t="shared" ref="D87:L87" si="120">D86/(D85+D86)</f>
        <v>0.45627980922098571</v>
      </c>
      <c r="E87" s="12">
        <f t="shared" si="120"/>
        <v>0.46566523605150212</v>
      </c>
      <c r="F87" s="12">
        <f t="shared" si="120"/>
        <v>0.47170781893004116</v>
      </c>
      <c r="G87" s="12">
        <f t="shared" si="120"/>
        <v>0.48439073514602216</v>
      </c>
      <c r="H87" s="12">
        <f t="shared" si="120"/>
        <v>0.49236641221374045</v>
      </c>
      <c r="I87" s="12">
        <f t="shared" si="120"/>
        <v>0.50612052730696799</v>
      </c>
      <c r="J87" s="12">
        <f t="shared" si="120"/>
        <v>0.50698974836905875</v>
      </c>
      <c r="K87" s="12">
        <f t="shared" si="120"/>
        <v>0.5076495132127955</v>
      </c>
      <c r="L87" s="12">
        <f t="shared" si="120"/>
        <v>0.51969216840199184</v>
      </c>
      <c r="M87" s="12">
        <f t="shared" ref="M87" si="121">M86/(M85+M86)</f>
        <v>0.52615109521680825</v>
      </c>
      <c r="N87" s="8"/>
    </row>
    <row r="88" spans="2:14" x14ac:dyDescent="0.25">
      <c r="B88" s="2" t="s">
        <v>6</v>
      </c>
      <c r="C88" s="7"/>
      <c r="D88" s="30">
        <f t="shared" ref="D88" si="122">SUM(D89:D90)</f>
        <v>641</v>
      </c>
      <c r="E88" s="30">
        <f t="shared" ref="E88:F88" si="123">SUM(E89:E90)</f>
        <v>696</v>
      </c>
      <c r="F88" s="30">
        <f t="shared" si="123"/>
        <v>708</v>
      </c>
      <c r="G88" s="30">
        <f t="shared" ref="G88" si="124">SUM(G89:G90)</f>
        <v>716</v>
      </c>
      <c r="H88" s="30">
        <f t="shared" ref="H88" si="125">SUM(H89:H90)</f>
        <v>790</v>
      </c>
      <c r="I88" s="30">
        <f t="shared" ref="I88" si="126">SUM(I89:I90)</f>
        <v>812</v>
      </c>
      <c r="J88" s="30">
        <f t="shared" ref="J88:L88" si="127">SUM(J89:J90)</f>
        <v>819</v>
      </c>
      <c r="K88" s="30">
        <f t="shared" si="127"/>
        <v>738</v>
      </c>
      <c r="L88" s="30">
        <f t="shared" si="127"/>
        <v>771</v>
      </c>
      <c r="M88" s="30">
        <f t="shared" ref="M88" si="128">SUM(M89:M90)</f>
        <v>799</v>
      </c>
      <c r="N88" s="16"/>
    </row>
    <row r="89" spans="2:14" x14ac:dyDescent="0.25">
      <c r="C89" s="2" t="s">
        <v>2</v>
      </c>
      <c r="D89" s="6">
        <f t="shared" ref="D89:L89" si="129">SUM(D18,D35,D56)</f>
        <v>266</v>
      </c>
      <c r="E89" s="6">
        <f t="shared" si="129"/>
        <v>296</v>
      </c>
      <c r="F89" s="6">
        <f t="shared" si="129"/>
        <v>288</v>
      </c>
      <c r="G89" s="6">
        <f t="shared" si="129"/>
        <v>274</v>
      </c>
      <c r="H89" s="6">
        <f t="shared" si="129"/>
        <v>316</v>
      </c>
      <c r="I89" s="6">
        <f t="shared" si="129"/>
        <v>313</v>
      </c>
      <c r="J89" s="6">
        <f t="shared" si="129"/>
        <v>323</v>
      </c>
      <c r="K89" s="6">
        <f t="shared" si="129"/>
        <v>296</v>
      </c>
      <c r="L89" s="6">
        <f t="shared" si="129"/>
        <v>303</v>
      </c>
      <c r="M89" s="6">
        <f t="shared" ref="M89" si="130">SUM(M18,M35,M56)</f>
        <v>323</v>
      </c>
      <c r="N89" s="8"/>
    </row>
    <row r="90" spans="2:14" x14ac:dyDescent="0.25">
      <c r="B90" s="2"/>
      <c r="C90" s="2" t="s">
        <v>1</v>
      </c>
      <c r="D90" s="6">
        <f t="shared" ref="D90:L90" si="131">SUM(D19,D36,D57)</f>
        <v>375</v>
      </c>
      <c r="E90" s="6">
        <f t="shared" si="131"/>
        <v>400</v>
      </c>
      <c r="F90" s="6">
        <f t="shared" si="131"/>
        <v>420</v>
      </c>
      <c r="G90" s="6">
        <f t="shared" si="131"/>
        <v>442</v>
      </c>
      <c r="H90" s="6">
        <f t="shared" si="131"/>
        <v>474</v>
      </c>
      <c r="I90" s="6">
        <f t="shared" si="131"/>
        <v>499</v>
      </c>
      <c r="J90" s="6">
        <f t="shared" si="131"/>
        <v>496</v>
      </c>
      <c r="K90" s="6">
        <f t="shared" si="131"/>
        <v>442</v>
      </c>
      <c r="L90" s="6">
        <f t="shared" si="131"/>
        <v>468</v>
      </c>
      <c r="M90" s="6">
        <f t="shared" ref="M90" si="132">SUM(M19,M36,M57)</f>
        <v>476</v>
      </c>
      <c r="N90" s="8"/>
    </row>
    <row r="91" spans="2:14" x14ac:dyDescent="0.25">
      <c r="B91" s="2"/>
      <c r="C91" s="7" t="s">
        <v>3</v>
      </c>
      <c r="D91" s="12">
        <f t="shared" ref="D91:I91" si="133">D90/(D89+D90)</f>
        <v>0.58502340093603744</v>
      </c>
      <c r="E91" s="12">
        <f t="shared" si="133"/>
        <v>0.57471264367816088</v>
      </c>
      <c r="F91" s="12">
        <f t="shared" si="133"/>
        <v>0.59322033898305082</v>
      </c>
      <c r="G91" s="12">
        <f t="shared" si="133"/>
        <v>0.61731843575418999</v>
      </c>
      <c r="H91" s="12">
        <f t="shared" si="133"/>
        <v>0.6</v>
      </c>
      <c r="I91" s="12">
        <f t="shared" si="133"/>
        <v>0.6145320197044335</v>
      </c>
      <c r="J91" s="12">
        <f t="shared" ref="J91:L91" si="134">J90/(J89+J90)</f>
        <v>0.60561660561660557</v>
      </c>
      <c r="K91" s="12">
        <f t="shared" si="134"/>
        <v>0.59891598915989164</v>
      </c>
      <c r="L91" s="12">
        <f t="shared" si="134"/>
        <v>0.60700389105058361</v>
      </c>
      <c r="M91" s="12">
        <f t="shared" ref="M91" si="135">M90/(M89+M90)</f>
        <v>0.5957446808510638</v>
      </c>
      <c r="N91" s="8"/>
    </row>
    <row r="92" spans="2:14" x14ac:dyDescent="0.25">
      <c r="B92" s="2" t="s">
        <v>8</v>
      </c>
      <c r="C92" s="7"/>
      <c r="D92" s="30">
        <f t="shared" ref="D92" si="136">SUM(D93:D94)</f>
        <v>572</v>
      </c>
      <c r="E92" s="30">
        <f t="shared" ref="E92:F92" si="137">SUM(E93:E94)</f>
        <v>548</v>
      </c>
      <c r="F92" s="30">
        <f t="shared" si="137"/>
        <v>558</v>
      </c>
      <c r="G92" s="30">
        <f t="shared" ref="G92" si="138">SUM(G93:G94)</f>
        <v>574</v>
      </c>
      <c r="H92" s="30">
        <f t="shared" ref="H92" si="139">SUM(H93:H94)</f>
        <v>549</v>
      </c>
      <c r="I92" s="30">
        <f t="shared" ref="I92" si="140">SUM(I93:I94)</f>
        <v>574</v>
      </c>
      <c r="J92" s="30">
        <f t="shared" ref="J92:L92" si="141">SUM(J93:J94)</f>
        <v>606</v>
      </c>
      <c r="K92" s="30">
        <f t="shared" si="141"/>
        <v>612</v>
      </c>
      <c r="L92" s="30">
        <f t="shared" si="141"/>
        <v>595</v>
      </c>
      <c r="M92" s="30">
        <f t="shared" ref="M92" si="142">SUM(M93:M94)</f>
        <v>538</v>
      </c>
      <c r="N92" s="16"/>
    </row>
    <row r="93" spans="2:14" x14ac:dyDescent="0.25">
      <c r="C93" s="2" t="s">
        <v>2</v>
      </c>
      <c r="D93" s="6">
        <f t="shared" ref="D93:L93" si="143">D60</f>
        <v>298</v>
      </c>
      <c r="E93" s="6">
        <f t="shared" si="143"/>
        <v>257</v>
      </c>
      <c r="F93" s="6">
        <f t="shared" si="143"/>
        <v>260</v>
      </c>
      <c r="G93" s="6">
        <f t="shared" si="143"/>
        <v>255</v>
      </c>
      <c r="H93" s="6">
        <f t="shared" si="143"/>
        <v>237</v>
      </c>
      <c r="I93" s="6">
        <f t="shared" si="143"/>
        <v>241</v>
      </c>
      <c r="J93" s="6">
        <f t="shared" si="143"/>
        <v>248</v>
      </c>
      <c r="K93" s="6">
        <f t="shared" si="143"/>
        <v>260</v>
      </c>
      <c r="L93" s="6">
        <f t="shared" si="143"/>
        <v>257</v>
      </c>
      <c r="M93" s="6">
        <f t="shared" ref="M93" si="144">M60</f>
        <v>220</v>
      </c>
      <c r="N93" s="8"/>
    </row>
    <row r="94" spans="2:14" x14ac:dyDescent="0.25">
      <c r="B94" s="2"/>
      <c r="C94" s="2" t="s">
        <v>1</v>
      </c>
      <c r="D94" s="6">
        <f t="shared" ref="D94:L94" si="145">D61</f>
        <v>274</v>
      </c>
      <c r="E94" s="6">
        <f t="shared" si="145"/>
        <v>291</v>
      </c>
      <c r="F94" s="6">
        <f t="shared" si="145"/>
        <v>298</v>
      </c>
      <c r="G94" s="6">
        <f t="shared" si="145"/>
        <v>319</v>
      </c>
      <c r="H94" s="6">
        <f t="shared" si="145"/>
        <v>312</v>
      </c>
      <c r="I94" s="6">
        <f t="shared" si="145"/>
        <v>333</v>
      </c>
      <c r="J94" s="6">
        <f t="shared" si="145"/>
        <v>358</v>
      </c>
      <c r="K94" s="6">
        <f t="shared" si="145"/>
        <v>352</v>
      </c>
      <c r="L94" s="6">
        <f t="shared" si="145"/>
        <v>338</v>
      </c>
      <c r="M94" s="6">
        <f t="shared" ref="M94" si="146">M61</f>
        <v>318</v>
      </c>
      <c r="N94" s="8"/>
    </row>
    <row r="95" spans="2:14" x14ac:dyDescent="0.25">
      <c r="B95" s="2"/>
      <c r="C95" s="7" t="s">
        <v>3</v>
      </c>
      <c r="D95" s="12">
        <f t="shared" ref="D95:I95" si="147">D94/(D93+D94)</f>
        <v>0.47902097902097901</v>
      </c>
      <c r="E95" s="12">
        <f t="shared" si="147"/>
        <v>0.53102189781021902</v>
      </c>
      <c r="F95" s="12">
        <f t="shared" si="147"/>
        <v>0.53405017921146958</v>
      </c>
      <c r="G95" s="12">
        <f t="shared" si="147"/>
        <v>0.55574912891986061</v>
      </c>
      <c r="H95" s="12">
        <f t="shared" si="147"/>
        <v>0.56830601092896171</v>
      </c>
      <c r="I95" s="12">
        <f t="shared" si="147"/>
        <v>0.58013937282229966</v>
      </c>
      <c r="J95" s="12">
        <f t="shared" ref="J95:L95" si="148">J94/(J93+J94)</f>
        <v>0.5907590759075908</v>
      </c>
      <c r="K95" s="12">
        <f t="shared" si="148"/>
        <v>0.57516339869281041</v>
      </c>
      <c r="L95" s="12">
        <f t="shared" si="148"/>
        <v>0.56806722689075628</v>
      </c>
      <c r="M95" s="12">
        <f t="shared" ref="M95" si="149">M94/(M93+M94)</f>
        <v>0.59107806691449816</v>
      </c>
      <c r="N95" s="8"/>
    </row>
    <row r="96" spans="2:14" x14ac:dyDescent="0.25">
      <c r="B96" s="2" t="s">
        <v>9</v>
      </c>
      <c r="C96" s="7"/>
      <c r="D96" s="30">
        <f t="shared" ref="D96" si="150">SUM(D97:D98)</f>
        <v>208</v>
      </c>
      <c r="E96" s="30">
        <f t="shared" ref="E96:F96" si="151">SUM(E97:E98)</f>
        <v>203</v>
      </c>
      <c r="F96" s="30">
        <f t="shared" si="151"/>
        <v>182</v>
      </c>
      <c r="G96" s="30">
        <f t="shared" ref="G96" si="152">SUM(G97:G98)</f>
        <v>196</v>
      </c>
      <c r="H96" s="30">
        <f t="shared" ref="H96" si="153">SUM(H97:H98)</f>
        <v>213</v>
      </c>
      <c r="I96" s="30">
        <f t="shared" ref="I96" si="154">SUM(I97:I98)</f>
        <v>207</v>
      </c>
      <c r="J96" s="30">
        <f t="shared" ref="J96:L96" si="155">SUM(J97:J98)</f>
        <v>254</v>
      </c>
      <c r="K96" s="30">
        <f t="shared" si="155"/>
        <v>243</v>
      </c>
      <c r="L96" s="30">
        <f t="shared" si="155"/>
        <v>240</v>
      </c>
      <c r="M96" s="30">
        <f t="shared" ref="M96" si="156">SUM(M97:M98)</f>
        <v>233</v>
      </c>
      <c r="N96" s="16"/>
    </row>
    <row r="97" spans="1:14" x14ac:dyDescent="0.25">
      <c r="C97" s="2" t="s">
        <v>2</v>
      </c>
      <c r="D97" s="6">
        <f t="shared" ref="D97:L97" si="157">D64</f>
        <v>117</v>
      </c>
      <c r="E97" s="6">
        <f t="shared" si="157"/>
        <v>106</v>
      </c>
      <c r="F97" s="6">
        <f t="shared" si="157"/>
        <v>87</v>
      </c>
      <c r="G97" s="6">
        <f t="shared" si="157"/>
        <v>104</v>
      </c>
      <c r="H97" s="6">
        <f t="shared" si="157"/>
        <v>110</v>
      </c>
      <c r="I97" s="6">
        <f t="shared" si="157"/>
        <v>109</v>
      </c>
      <c r="J97" s="6">
        <f t="shared" si="157"/>
        <v>128</v>
      </c>
      <c r="K97" s="6">
        <f t="shared" si="157"/>
        <v>133</v>
      </c>
      <c r="L97" s="6">
        <f t="shared" si="157"/>
        <v>121</v>
      </c>
      <c r="M97" s="6">
        <f t="shared" ref="M97" si="158">M64</f>
        <v>128</v>
      </c>
      <c r="N97" s="8"/>
    </row>
    <row r="98" spans="1:14" x14ac:dyDescent="0.25">
      <c r="B98" s="2"/>
      <c r="C98" s="2" t="s">
        <v>1</v>
      </c>
      <c r="D98" s="6">
        <f t="shared" ref="D98:L98" si="159">D65</f>
        <v>91</v>
      </c>
      <c r="E98" s="6">
        <f t="shared" si="159"/>
        <v>97</v>
      </c>
      <c r="F98" s="6">
        <f t="shared" si="159"/>
        <v>95</v>
      </c>
      <c r="G98" s="6">
        <f t="shared" si="159"/>
        <v>92</v>
      </c>
      <c r="H98" s="6">
        <f t="shared" si="159"/>
        <v>103</v>
      </c>
      <c r="I98" s="6">
        <f t="shared" si="159"/>
        <v>98</v>
      </c>
      <c r="J98" s="6">
        <f t="shared" si="159"/>
        <v>126</v>
      </c>
      <c r="K98" s="6">
        <f t="shared" si="159"/>
        <v>110</v>
      </c>
      <c r="L98" s="6">
        <f t="shared" si="159"/>
        <v>119</v>
      </c>
      <c r="M98" s="6">
        <f t="shared" ref="M98" si="160">M65</f>
        <v>105</v>
      </c>
      <c r="N98" s="8"/>
    </row>
    <row r="99" spans="1:14" x14ac:dyDescent="0.25">
      <c r="B99" s="2"/>
      <c r="C99" s="7" t="s">
        <v>3</v>
      </c>
      <c r="D99" s="12">
        <f t="shared" ref="D99:I99" si="161">D98/(D97+D98)</f>
        <v>0.4375</v>
      </c>
      <c r="E99" s="12">
        <f t="shared" si="161"/>
        <v>0.47783251231527096</v>
      </c>
      <c r="F99" s="12">
        <f t="shared" si="161"/>
        <v>0.52197802197802201</v>
      </c>
      <c r="G99" s="12">
        <f t="shared" si="161"/>
        <v>0.46938775510204084</v>
      </c>
      <c r="H99" s="12">
        <f t="shared" si="161"/>
        <v>0.48356807511737088</v>
      </c>
      <c r="I99" s="12">
        <f t="shared" si="161"/>
        <v>0.47342995169082125</v>
      </c>
      <c r="J99" s="12">
        <f t="shared" ref="J99:L99" si="162">J98/(J97+J98)</f>
        <v>0.49606299212598426</v>
      </c>
      <c r="K99" s="12">
        <f t="shared" si="162"/>
        <v>0.45267489711934156</v>
      </c>
      <c r="L99" s="12">
        <f t="shared" si="162"/>
        <v>0.49583333333333335</v>
      </c>
      <c r="M99" s="12">
        <f t="shared" ref="M99" si="163">M98/(M97+M98)</f>
        <v>0.45064377682403434</v>
      </c>
      <c r="N99" s="8"/>
    </row>
    <row r="100" spans="1:14" x14ac:dyDescent="0.25">
      <c r="B100" s="2" t="s">
        <v>10</v>
      </c>
      <c r="C100" s="7"/>
      <c r="D100" s="30">
        <f t="shared" ref="D100:J100" si="164">SUM(D101:D102)</f>
        <v>58</v>
      </c>
      <c r="E100" s="30">
        <f t="shared" si="164"/>
        <v>36</v>
      </c>
      <c r="F100" s="30">
        <f t="shared" si="164"/>
        <v>29</v>
      </c>
      <c r="G100" s="30">
        <f t="shared" si="164"/>
        <v>34</v>
      </c>
      <c r="H100" s="30">
        <f t="shared" si="164"/>
        <v>29</v>
      </c>
      <c r="I100" s="30">
        <f t="shared" si="164"/>
        <v>31</v>
      </c>
      <c r="J100" s="30">
        <f t="shared" si="164"/>
        <v>34</v>
      </c>
      <c r="K100" s="30">
        <f t="shared" ref="K100:L100" si="165">SUM(K101:K102)</f>
        <v>29</v>
      </c>
      <c r="L100" s="30">
        <f t="shared" si="165"/>
        <v>29</v>
      </c>
      <c r="M100" s="30">
        <f t="shared" ref="M100" si="166">SUM(M101:M102)</f>
        <v>23</v>
      </c>
      <c r="N100" s="16"/>
    </row>
    <row r="101" spans="1:14" x14ac:dyDescent="0.25">
      <c r="C101" s="2" t="s">
        <v>2</v>
      </c>
      <c r="D101" s="6">
        <f t="shared" ref="D101:L101" si="167">D68</f>
        <v>25</v>
      </c>
      <c r="E101" s="6">
        <f t="shared" si="167"/>
        <v>13</v>
      </c>
      <c r="F101" s="6">
        <f t="shared" si="167"/>
        <v>8</v>
      </c>
      <c r="G101" s="6">
        <f t="shared" si="167"/>
        <v>10</v>
      </c>
      <c r="H101" s="6">
        <f t="shared" si="167"/>
        <v>8</v>
      </c>
      <c r="I101" s="6">
        <f t="shared" si="167"/>
        <v>8</v>
      </c>
      <c r="J101" s="6">
        <f t="shared" si="167"/>
        <v>6</v>
      </c>
      <c r="K101" s="6">
        <f t="shared" si="167"/>
        <v>6</v>
      </c>
      <c r="L101" s="6">
        <f t="shared" si="167"/>
        <v>8</v>
      </c>
      <c r="M101" s="6">
        <f t="shared" ref="M101" si="168">M68</f>
        <v>6</v>
      </c>
      <c r="N101" s="8"/>
    </row>
    <row r="102" spans="1:14" x14ac:dyDescent="0.25">
      <c r="B102" s="2"/>
      <c r="C102" s="2" t="s">
        <v>1</v>
      </c>
      <c r="D102" s="6">
        <f t="shared" ref="D102:L102" si="169">D69</f>
        <v>33</v>
      </c>
      <c r="E102" s="6">
        <f t="shared" si="169"/>
        <v>23</v>
      </c>
      <c r="F102" s="6">
        <f t="shared" si="169"/>
        <v>21</v>
      </c>
      <c r="G102" s="6">
        <f t="shared" si="169"/>
        <v>24</v>
      </c>
      <c r="H102" s="6">
        <f t="shared" si="169"/>
        <v>21</v>
      </c>
      <c r="I102" s="6">
        <f t="shared" si="169"/>
        <v>23</v>
      </c>
      <c r="J102" s="6">
        <f t="shared" si="169"/>
        <v>28</v>
      </c>
      <c r="K102" s="6">
        <f t="shared" si="169"/>
        <v>23</v>
      </c>
      <c r="L102" s="6">
        <f t="shared" si="169"/>
        <v>21</v>
      </c>
      <c r="M102" s="6">
        <f t="shared" ref="M102" si="170">M69</f>
        <v>17</v>
      </c>
      <c r="N102" s="8"/>
    </row>
    <row r="103" spans="1:14" x14ac:dyDescent="0.25">
      <c r="A103" s="23"/>
      <c r="B103" s="3"/>
      <c r="C103" s="9" t="s">
        <v>3</v>
      </c>
      <c r="D103" s="24">
        <f t="shared" ref="D103:I103" si="171">D102/(D101+D102)</f>
        <v>0.56896551724137934</v>
      </c>
      <c r="E103" s="24">
        <f t="shared" si="171"/>
        <v>0.63888888888888884</v>
      </c>
      <c r="F103" s="24">
        <f t="shared" si="171"/>
        <v>0.72413793103448276</v>
      </c>
      <c r="G103" s="24">
        <f t="shared" si="171"/>
        <v>0.70588235294117652</v>
      </c>
      <c r="H103" s="24">
        <f t="shared" si="171"/>
        <v>0.72413793103448276</v>
      </c>
      <c r="I103" s="24">
        <f t="shared" si="171"/>
        <v>0.74193548387096775</v>
      </c>
      <c r="J103" s="24">
        <f t="shared" ref="J103:L103" si="172">J102/(J101+J102)</f>
        <v>0.82352941176470584</v>
      </c>
      <c r="K103" s="24">
        <f t="shared" si="172"/>
        <v>0.7931034482758621</v>
      </c>
      <c r="L103" s="24">
        <f t="shared" si="172"/>
        <v>0.72413793103448276</v>
      </c>
      <c r="M103" s="24">
        <f t="shared" ref="M103" si="173">M102/(M101+M102)</f>
        <v>0.73913043478260865</v>
      </c>
      <c r="N103" s="8"/>
    </row>
    <row r="104" spans="1:14" x14ac:dyDescent="0.25">
      <c r="A104" s="2" t="s">
        <v>13</v>
      </c>
      <c r="B104" s="2"/>
      <c r="C104" s="5"/>
      <c r="D104" s="2"/>
      <c r="E104" s="2"/>
      <c r="F104" s="2"/>
      <c r="G104" s="2"/>
      <c r="H104" s="2"/>
      <c r="I104" s="2"/>
      <c r="J104" s="2"/>
      <c r="K104" s="2"/>
      <c r="L104" s="2"/>
      <c r="M104" s="8"/>
      <c r="N104" s="26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8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8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8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8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8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8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8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8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8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8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8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8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8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8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8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8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8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8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8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8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8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8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8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8"/>
    </row>
  </sheetData>
  <mergeCells count="3">
    <mergeCell ref="A1:M1"/>
    <mergeCell ref="A39:M39"/>
    <mergeCell ref="A72:M72"/>
  </mergeCells>
  <printOptions horizontalCentered="1" verticalCentered="1"/>
  <pageMargins left="0.45" right="0.45" top="0.75" bottom="0.75" header="0.25" footer="0.3"/>
  <pageSetup fitToHeight="2" orientation="landscape" r:id="rId1"/>
  <headerFooter scaleWithDoc="0">
    <oddHeader>&amp;C&amp;G</oddHeader>
    <oddFooter xml:space="preserve">&amp;R&amp;"+,Italic"&amp;8Information and Resource Management, Office of the Provost           </oddFooter>
  </headerFooter>
  <rowBreaks count="2" manualBreakCount="2">
    <brk id="38" max="12" man="1"/>
    <brk id="71" max="1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Rank</vt:lpstr>
      <vt:lpstr>'By Rank'!Print_Area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2023-02-09T23:28:56Z</cp:lastPrinted>
  <dcterms:created xsi:type="dcterms:W3CDTF">2015-12-04T21:49:47Z</dcterms:created>
  <dcterms:modified xsi:type="dcterms:W3CDTF">2023-03-05T21:48:41Z</dcterms:modified>
</cp:coreProperties>
</file>