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9F2B9FF9-29A1-4D01-A1A7-1337E7191306}" xr6:coauthVersionLast="47" xr6:coauthVersionMax="47" xr10:uidLastSave="{00000000-0000-0000-0000-000000000000}"/>
  <bookViews>
    <workbookView xWindow="28680" yWindow="120" windowWidth="25440" windowHeight="15390" tabRatio="807" xr2:uid="{00000000-000D-0000-FFFF-FFFF00000000}"/>
  </bookViews>
  <sheets>
    <sheet name="By Org GEF FY23" sheetId="32" r:id="rId1"/>
  </sheets>
  <definedNames>
    <definedName name="_xlnm.Print_Area" localSheetId="0">'By Org GEF FY23'!$A$1:$K$41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32" l="1"/>
  <c r="K31" i="32"/>
  <c r="K30" i="32"/>
  <c r="J30" i="32"/>
  <c r="I30" i="32"/>
  <c r="H30" i="32"/>
  <c r="G30" i="32"/>
  <c r="F30" i="32"/>
  <c r="E30" i="32"/>
  <c r="D30" i="32"/>
  <c r="C30" i="32"/>
  <c r="K29" i="32"/>
  <c r="K28" i="32"/>
  <c r="K27" i="32"/>
  <c r="J27" i="32"/>
  <c r="I27" i="32"/>
  <c r="H27" i="32"/>
  <c r="G27" i="32"/>
  <c r="F27" i="32"/>
  <c r="E27" i="32"/>
  <c r="D27" i="32"/>
  <c r="C27" i="32"/>
  <c r="K26" i="32"/>
  <c r="K25" i="32"/>
  <c r="K24" i="32"/>
  <c r="K23" i="32"/>
  <c r="K22" i="32"/>
  <c r="K21" i="32"/>
  <c r="K20" i="32"/>
  <c r="K19" i="32"/>
  <c r="K18" i="32"/>
  <c r="K14" i="32" s="1"/>
  <c r="K17" i="32"/>
  <c r="K16" i="32"/>
  <c r="K15" i="32"/>
  <c r="J14" i="32"/>
  <c r="I14" i="32"/>
  <c r="H14" i="32"/>
  <c r="G14" i="32"/>
  <c r="F14" i="32"/>
  <c r="E14" i="32"/>
  <c r="D14" i="32"/>
  <c r="D33" i="32" s="1"/>
  <c r="C14" i="32"/>
  <c r="K13" i="32"/>
  <c r="K12" i="32"/>
  <c r="K11" i="32"/>
  <c r="K10" i="32"/>
  <c r="K9" i="32"/>
  <c r="K8" i="32"/>
  <c r="K7" i="32"/>
  <c r="K6" i="32"/>
  <c r="K5" i="32"/>
  <c r="J4" i="32"/>
  <c r="I4" i="32"/>
  <c r="H4" i="32"/>
  <c r="G4" i="32"/>
  <c r="G33" i="32" s="1"/>
  <c r="F4" i="32"/>
  <c r="E4" i="32"/>
  <c r="E33" i="32" s="1"/>
  <c r="D4" i="32"/>
  <c r="C4" i="32"/>
  <c r="F33" i="32" l="1"/>
  <c r="K4" i="32"/>
  <c r="H33" i="32"/>
  <c r="J33" i="32"/>
  <c r="C33" i="32"/>
  <c r="K33" i="32"/>
  <c r="I33" i="32"/>
</calcChain>
</file>

<file path=xl/sharedStrings.xml><?xml version="1.0" encoding="utf-8"?>
<sst xmlns="http://schemas.openxmlformats.org/spreadsheetml/2006/main" count="48" uniqueCount="47">
  <si>
    <t xml:space="preserve">Office of the President            </t>
  </si>
  <si>
    <t xml:space="preserve">Office of the Provost              </t>
  </si>
  <si>
    <t>VP Medical Affairs</t>
  </si>
  <si>
    <t xml:space="preserve">VP Research                        </t>
  </si>
  <si>
    <t xml:space="preserve">VP Finance and Operations          </t>
  </si>
  <si>
    <t xml:space="preserve">VP General Counsel                 </t>
  </si>
  <si>
    <t>VP Strategic Communication</t>
  </si>
  <si>
    <t>College of Liberal Arts and Sciences</t>
  </si>
  <si>
    <t>College of Business</t>
  </si>
  <si>
    <t xml:space="preserve">College of Dentistry               </t>
  </si>
  <si>
    <t xml:space="preserve">College of Education               </t>
  </si>
  <si>
    <t xml:space="preserve">College of Engineering             </t>
  </si>
  <si>
    <t xml:space="preserve">College of Law                     </t>
  </si>
  <si>
    <t xml:space="preserve">College of Medicine                </t>
  </si>
  <si>
    <t xml:space="preserve">College of Nursing                 </t>
  </si>
  <si>
    <t xml:space="preserve">College of Pharmacy                </t>
  </si>
  <si>
    <t xml:space="preserve">College of Public Health           </t>
  </si>
  <si>
    <t>Institute for Clinical &amp; Translational Science</t>
  </si>
  <si>
    <t xml:space="preserve">Graduate College                   </t>
  </si>
  <si>
    <t xml:space="preserve">Library                            </t>
  </si>
  <si>
    <t xml:space="preserve">University College                 </t>
  </si>
  <si>
    <t xml:space="preserve">Information Technology Services   </t>
  </si>
  <si>
    <t>Univ Related Organizations</t>
  </si>
  <si>
    <t>Division of Student Life</t>
  </si>
  <si>
    <t>Organization</t>
  </si>
  <si>
    <t>Total</t>
  </si>
  <si>
    <t>Faculty Salary/ Fringe</t>
  </si>
  <si>
    <t>TA Salary/ Fringe</t>
  </si>
  <si>
    <t>Professional &amp; Scientific Salary/ Fringe</t>
  </si>
  <si>
    <t>Merit Salary/ Fringe</t>
  </si>
  <si>
    <t>Other Wages Salary/ Fringe</t>
  </si>
  <si>
    <t>General Expense/ Other</t>
  </si>
  <si>
    <t>Capital Expenditures</t>
  </si>
  <si>
    <t>Central Admin Orgs</t>
  </si>
  <si>
    <t>Collegiate Orgs</t>
  </si>
  <si>
    <t>Other Academic Orgs</t>
  </si>
  <si>
    <t>Auxiliary Units</t>
  </si>
  <si>
    <t>Scholarships</t>
  </si>
  <si>
    <t>2. includes all adjustment periods, period 15, and Org 98, which is used to record eliminations.</t>
  </si>
  <si>
    <t>3. excludes all transfers in/out institutional accounts.</t>
  </si>
  <si>
    <t>1. shows gross expenditures for each organization, which is the total of all expenses incurred in the department as well as expenses charged from other service center areas (such as for utilities</t>
  </si>
  <si>
    <t xml:space="preserve">     expense from Facilities Management).  The gross expenditures for organizations with service center areas providing services to campus (such as Finance &amp; Operations) includes the total gross</t>
  </si>
  <si>
    <t xml:space="preserve">     expenditures which is not reduced by the revenue earned from charges to customers;  </t>
  </si>
  <si>
    <t>The Fiscal Year Gross Expenditures Report:</t>
  </si>
  <si>
    <t>4. excludes the following fund groups:  agency funds, fund 900 (investment in plant) and defeased bonds.</t>
  </si>
  <si>
    <t>Human Resources</t>
  </si>
  <si>
    <t>Fiscal Year 2023 Gross Expenditures by Organization, General Education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</si>
</sst>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quot;$&quot;#,##0"/>
  </numFmts>
  <fonts count="7" x14ac:knownFonts="1">
    <font>
      <sz val="11"/>
      <color theme="1"/>
      <name val="Arial"/>
      <family val="2"/>
      <scheme val="minor"/>
    </font>
    <font>
      <sz val="10"/>
      <color theme="1"/>
      <name val="Arial"/>
      <family val="2"/>
      <scheme val="minor"/>
    </font>
    <font>
      <sz val="8"/>
      <color theme="1"/>
      <name val="Arial"/>
      <family val="2"/>
      <scheme val="minor"/>
    </font>
    <font>
      <b/>
      <sz val="8"/>
      <color theme="1"/>
      <name val="Arial Narrow"/>
      <family val="2"/>
    </font>
    <font>
      <b/>
      <sz val="10"/>
      <color theme="1"/>
      <name val="Arial"/>
      <family val="2"/>
      <scheme val="minor"/>
    </font>
    <font>
      <b/>
      <sz val="8"/>
      <color theme="1"/>
      <name val="Arial"/>
      <family val="2"/>
      <scheme val="minor"/>
    </font>
    <font>
      <sz val="11"/>
      <color rgb="FF000000"/>
      <name val="Arial"/>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thin">
        <color theme="0" tint="-0.34998626667073579"/>
      </bottom>
      <diagonal/>
    </border>
  </borders>
  <cellStyleXfs count="2">
    <xf numFmtId="0" fontId="0" fillId="0" borderId="0"/>
    <xf numFmtId="0" fontId="6" fillId="0" borderId="0"/>
  </cellStyleXfs>
  <cellXfs count="21">
    <xf numFmtId="0" fontId="0" fillId="0" borderId="0" xfId="0"/>
    <xf numFmtId="0" fontId="1" fillId="0" borderId="0" xfId="0" applyFont="1"/>
    <xf numFmtId="0" fontId="2" fillId="0" borderId="0" xfId="0" applyFont="1"/>
    <xf numFmtId="164" fontId="2" fillId="0" borderId="0" xfId="0" applyNumberFormat="1" applyFont="1"/>
    <xf numFmtId="164" fontId="1" fillId="0" borderId="0" xfId="0" applyNumberFormat="1" applyFont="1"/>
    <xf numFmtId="0" fontId="2" fillId="0" borderId="0" xfId="0" applyFont="1" applyAlignment="1">
      <alignment wrapText="1"/>
    </xf>
    <xf numFmtId="0" fontId="3" fillId="0" borderId="1" xfId="0" applyFont="1" applyBorder="1" applyAlignment="1">
      <alignment horizontal="center" wrapText="1"/>
    </xf>
    <xf numFmtId="164" fontId="3" fillId="0" borderId="1" xfId="0" applyNumberFormat="1" applyFont="1" applyBorder="1" applyAlignment="1">
      <alignment horizontal="center" wrapText="1"/>
    </xf>
    <xf numFmtId="0" fontId="4" fillId="0" borderId="0" xfId="0" applyFont="1"/>
    <xf numFmtId="0" fontId="5" fillId="0" borderId="0" xfId="0" applyFont="1"/>
    <xf numFmtId="49" fontId="5" fillId="0" borderId="0" xfId="0" applyNumberFormat="1" applyFont="1"/>
    <xf numFmtId="49" fontId="4" fillId="0" borderId="0" xfId="0" applyNumberFormat="1" applyFont="1" applyAlignment="1">
      <alignment horizontal="centerContinuous"/>
    </xf>
    <xf numFmtId="0" fontId="1" fillId="0" borderId="0" xfId="0" applyFont="1" applyAlignment="1">
      <alignment horizontal="centerContinuous"/>
    </xf>
    <xf numFmtId="164" fontId="1" fillId="0" borderId="0" xfId="0" applyNumberFormat="1" applyFont="1" applyAlignment="1">
      <alignment horizontal="centerContinuous"/>
    </xf>
    <xf numFmtId="164" fontId="5" fillId="0" borderId="0" xfId="0" applyNumberFormat="1" applyFont="1"/>
    <xf numFmtId="49" fontId="5" fillId="0" borderId="2" xfId="0" applyNumberFormat="1" applyFont="1" applyBorder="1"/>
    <xf numFmtId="0" fontId="2" fillId="0" borderId="2" xfId="0" applyFont="1" applyBorder="1"/>
    <xf numFmtId="49" fontId="2" fillId="0" borderId="0" xfId="0" applyNumberFormat="1" applyFont="1"/>
    <xf numFmtId="42" fontId="5" fillId="0" borderId="0" xfId="0" applyNumberFormat="1" applyFont="1"/>
    <xf numFmtId="42" fontId="2" fillId="0" borderId="0" xfId="0" applyNumberFormat="1" applyFont="1"/>
    <xf numFmtId="42" fontId="2" fillId="0" borderId="2" xfId="0" applyNumberFormat="1" applyFont="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8D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BB686-13C9-4889-B017-12BA630A1EA0}">
  <sheetPr>
    <pageSetUpPr fitToPage="1"/>
  </sheetPr>
  <dimension ref="A1:K44"/>
  <sheetViews>
    <sheetView tabSelected="1" zoomScaleNormal="100" workbookViewId="0">
      <selection activeCell="K44" sqref="K44"/>
    </sheetView>
  </sheetViews>
  <sheetFormatPr defaultColWidth="9" defaultRowHeight="12.5" x14ac:dyDescent="0.25"/>
  <cols>
    <col min="1" max="1" width="2.75" style="10" customWidth="1"/>
    <col min="2" max="2" width="26.83203125" style="1" customWidth="1"/>
    <col min="3" max="11" width="10.58203125" style="4" customWidth="1"/>
    <col min="12" max="16384" width="9" style="1"/>
  </cols>
  <sheetData>
    <row r="1" spans="1:11" ht="13" x14ac:dyDescent="0.3">
      <c r="A1" s="11" t="s">
        <v>46</v>
      </c>
      <c r="B1" s="12"/>
      <c r="C1" s="13"/>
      <c r="D1" s="13"/>
      <c r="E1" s="13"/>
      <c r="F1" s="13"/>
      <c r="G1" s="13"/>
      <c r="H1" s="13"/>
      <c r="I1" s="13"/>
      <c r="J1" s="13"/>
      <c r="K1" s="13"/>
    </row>
    <row r="2" spans="1:11" ht="6" customHeight="1" x14ac:dyDescent="0.25"/>
    <row r="3" spans="1:11" s="5" customFormat="1" ht="31.5" x14ac:dyDescent="0.25">
      <c r="A3" s="7"/>
      <c r="B3" s="6" t="s">
        <v>24</v>
      </c>
      <c r="C3" s="7" t="s">
        <v>26</v>
      </c>
      <c r="D3" s="7" t="s">
        <v>27</v>
      </c>
      <c r="E3" s="7" t="s">
        <v>28</v>
      </c>
      <c r="F3" s="7" t="s">
        <v>29</v>
      </c>
      <c r="G3" s="7" t="s">
        <v>30</v>
      </c>
      <c r="H3" s="7" t="s">
        <v>37</v>
      </c>
      <c r="I3" s="7" t="s">
        <v>31</v>
      </c>
      <c r="J3" s="7" t="s">
        <v>32</v>
      </c>
      <c r="K3" s="7" t="s">
        <v>25</v>
      </c>
    </row>
    <row r="4" spans="1:11" x14ac:dyDescent="0.25">
      <c r="A4" s="9" t="s">
        <v>33</v>
      </c>
      <c r="B4" s="2"/>
      <c r="C4" s="18">
        <f t="shared" ref="C4:J4" si="0">SUM(C5:C13)</f>
        <v>6395572.0600000015</v>
      </c>
      <c r="D4" s="18">
        <f t="shared" si="0"/>
        <v>24486.18</v>
      </c>
      <c r="E4" s="18">
        <f t="shared" si="0"/>
        <v>76051384.200000003</v>
      </c>
      <c r="F4" s="18">
        <f t="shared" si="0"/>
        <v>10029947.299999999</v>
      </c>
      <c r="G4" s="18">
        <f t="shared" si="0"/>
        <v>2151937.0099999998</v>
      </c>
      <c r="H4" s="18">
        <f t="shared" si="0"/>
        <v>78668092.070000008</v>
      </c>
      <c r="I4" s="18">
        <f>SUM(I5:I13)</f>
        <v>95487605.289999992</v>
      </c>
      <c r="J4" s="18">
        <f t="shared" si="0"/>
        <v>17665258.870000001</v>
      </c>
      <c r="K4" s="18">
        <f>SUM(K5:K13)</f>
        <v>286474282.97999996</v>
      </c>
    </row>
    <row r="5" spans="1:11" x14ac:dyDescent="0.25">
      <c r="B5" s="2" t="s">
        <v>0</v>
      </c>
      <c r="C5" s="19">
        <v>1167553.28</v>
      </c>
      <c r="D5" s="19">
        <v>0</v>
      </c>
      <c r="E5" s="19">
        <v>1388891.2</v>
      </c>
      <c r="F5" s="19">
        <v>23191.84</v>
      </c>
      <c r="G5" s="19">
        <v>38255.68</v>
      </c>
      <c r="H5" s="19">
        <v>0</v>
      </c>
      <c r="I5" s="19">
        <v>872601.02</v>
      </c>
      <c r="J5" s="19">
        <v>0</v>
      </c>
      <c r="K5" s="19">
        <f>SUM(C5:J5)</f>
        <v>3490493.02</v>
      </c>
    </row>
    <row r="6" spans="1:11" x14ac:dyDescent="0.25">
      <c r="B6" s="2" t="s">
        <v>1</v>
      </c>
      <c r="C6" s="19">
        <v>2032150</v>
      </c>
      <c r="D6" s="19">
        <v>15066.48</v>
      </c>
      <c r="E6" s="19">
        <v>24766152.879999999</v>
      </c>
      <c r="F6" s="19">
        <v>587702.06000000006</v>
      </c>
      <c r="G6" s="19">
        <v>1037168.71</v>
      </c>
      <c r="H6" s="19">
        <v>77941605.969999999</v>
      </c>
      <c r="I6" s="19">
        <v>5210580.62</v>
      </c>
      <c r="J6" s="19">
        <v>0</v>
      </c>
      <c r="K6" s="19">
        <f t="shared" ref="K6:K13" si="1">SUM(C6:J6)</f>
        <v>111590426.72</v>
      </c>
    </row>
    <row r="7" spans="1:11" x14ac:dyDescent="0.25">
      <c r="B7" s="2" t="s">
        <v>2</v>
      </c>
      <c r="C7" s="19">
        <v>218211.56</v>
      </c>
      <c r="D7" s="19">
        <v>0</v>
      </c>
      <c r="E7" s="19">
        <v>2720017.83</v>
      </c>
      <c r="F7" s="19">
        <v>0</v>
      </c>
      <c r="G7" s="19">
        <v>-21.44</v>
      </c>
      <c r="H7" s="19">
        <v>0</v>
      </c>
      <c r="I7" s="19">
        <v>-2938207.95</v>
      </c>
      <c r="J7" s="19">
        <v>0</v>
      </c>
      <c r="K7" s="19">
        <f t="shared" si="1"/>
        <v>0</v>
      </c>
    </row>
    <row r="8" spans="1:11" x14ac:dyDescent="0.25">
      <c r="B8" s="2" t="s">
        <v>3</v>
      </c>
      <c r="C8" s="19">
        <v>1346034.75</v>
      </c>
      <c r="D8" s="19">
        <v>9419.7000000000007</v>
      </c>
      <c r="E8" s="19">
        <v>10995435.5</v>
      </c>
      <c r="F8" s="19">
        <v>101718.38</v>
      </c>
      <c r="G8" s="19">
        <v>190034.92</v>
      </c>
      <c r="H8" s="19">
        <v>148480.29</v>
      </c>
      <c r="I8" s="19">
        <v>2128124.35</v>
      </c>
      <c r="J8" s="19">
        <v>358875.1</v>
      </c>
      <c r="K8" s="19">
        <f t="shared" si="1"/>
        <v>15278122.989999998</v>
      </c>
    </row>
    <row r="9" spans="1:11" x14ac:dyDescent="0.25">
      <c r="B9" s="2" t="s">
        <v>4</v>
      </c>
      <c r="C9" s="19">
        <v>529887.48</v>
      </c>
      <c r="D9" s="19">
        <v>0</v>
      </c>
      <c r="E9" s="19">
        <v>17930827.890000001</v>
      </c>
      <c r="F9" s="19">
        <v>8489866.9000000004</v>
      </c>
      <c r="G9" s="19">
        <v>576996.18999999994</v>
      </c>
      <c r="H9" s="19">
        <v>6600</v>
      </c>
      <c r="I9" s="19">
        <v>88080796.769999996</v>
      </c>
      <c r="J9" s="19">
        <v>16932387.890000001</v>
      </c>
      <c r="K9" s="19">
        <f t="shared" si="1"/>
        <v>132547363.12</v>
      </c>
    </row>
    <row r="10" spans="1:11" x14ac:dyDescent="0.25">
      <c r="B10" s="2" t="s">
        <v>5</v>
      </c>
      <c r="C10" s="19">
        <v>515440.94</v>
      </c>
      <c r="D10" s="19">
        <v>0</v>
      </c>
      <c r="E10" s="19">
        <v>1445541.58</v>
      </c>
      <c r="F10" s="19">
        <v>0</v>
      </c>
      <c r="G10" s="19">
        <v>14743.1</v>
      </c>
      <c r="H10" s="19">
        <v>0</v>
      </c>
      <c r="I10" s="19">
        <v>98289</v>
      </c>
      <c r="J10" s="19">
        <v>0</v>
      </c>
      <c r="K10" s="19">
        <f t="shared" si="1"/>
        <v>2074014.62</v>
      </c>
    </row>
    <row r="11" spans="1:11" x14ac:dyDescent="0.25">
      <c r="B11" s="2" t="s">
        <v>45</v>
      </c>
      <c r="C11" s="19">
        <v>329.37</v>
      </c>
      <c r="D11" s="19">
        <v>0</v>
      </c>
      <c r="E11" s="19">
        <v>6736651.96</v>
      </c>
      <c r="F11" s="19">
        <v>526500.18999999994</v>
      </c>
      <c r="G11" s="19">
        <v>78361.75</v>
      </c>
      <c r="H11" s="19">
        <v>571309.81000000006</v>
      </c>
      <c r="I11" s="19">
        <v>766173.58</v>
      </c>
      <c r="J11" s="19">
        <v>37000</v>
      </c>
      <c r="K11" s="19">
        <f t="shared" si="1"/>
        <v>8716326.6600000001</v>
      </c>
    </row>
    <row r="12" spans="1:11" x14ac:dyDescent="0.25">
      <c r="B12" s="2" t="s">
        <v>6</v>
      </c>
      <c r="C12" s="19">
        <v>178903.74</v>
      </c>
      <c r="D12" s="19">
        <v>0</v>
      </c>
      <c r="E12" s="19">
        <v>5417102.0999999996</v>
      </c>
      <c r="F12" s="19">
        <v>93992.1</v>
      </c>
      <c r="G12" s="19">
        <v>34733.31</v>
      </c>
      <c r="H12" s="19">
        <v>0</v>
      </c>
      <c r="I12" s="19">
        <v>411818.41</v>
      </c>
      <c r="J12" s="19">
        <v>310427.73</v>
      </c>
      <c r="K12" s="19">
        <f t="shared" si="1"/>
        <v>6446977.3899999987</v>
      </c>
    </row>
    <row r="13" spans="1:11" x14ac:dyDescent="0.25">
      <c r="A13" s="15"/>
      <c r="B13" s="16" t="s">
        <v>23</v>
      </c>
      <c r="C13" s="20">
        <v>407060.94</v>
      </c>
      <c r="D13" s="20">
        <v>0</v>
      </c>
      <c r="E13" s="20">
        <v>4650763.26</v>
      </c>
      <c r="F13" s="20">
        <v>206975.83</v>
      </c>
      <c r="G13" s="20">
        <v>181664.79</v>
      </c>
      <c r="H13" s="20">
        <v>96</v>
      </c>
      <c r="I13" s="20">
        <v>857429.49</v>
      </c>
      <c r="J13" s="20">
        <v>26568.15</v>
      </c>
      <c r="K13" s="20">
        <f t="shared" si="1"/>
        <v>6330558.4600000009</v>
      </c>
    </row>
    <row r="14" spans="1:11" x14ac:dyDescent="0.25">
      <c r="A14" s="9" t="s">
        <v>34</v>
      </c>
      <c r="B14" s="2"/>
      <c r="C14" s="18">
        <f t="shared" ref="C14:J14" si="2">SUM(C15:C26)</f>
        <v>238428543.03999999</v>
      </c>
      <c r="D14" s="18">
        <f t="shared" si="2"/>
        <v>34041585.670000002</v>
      </c>
      <c r="E14" s="18">
        <f t="shared" si="2"/>
        <v>86949418</v>
      </c>
      <c r="F14" s="18">
        <f t="shared" si="2"/>
        <v>4979151.5600000005</v>
      </c>
      <c r="G14" s="18">
        <f t="shared" si="2"/>
        <v>9429897.0399999991</v>
      </c>
      <c r="H14" s="18">
        <f t="shared" si="2"/>
        <v>28494268.529999994</v>
      </c>
      <c r="I14" s="18">
        <f t="shared" si="2"/>
        <v>25547422.699999999</v>
      </c>
      <c r="J14" s="18">
        <f t="shared" si="2"/>
        <v>7070586.7200000016</v>
      </c>
      <c r="K14" s="18">
        <f>SUM(K15:K26)</f>
        <v>434940873.25999999</v>
      </c>
    </row>
    <row r="15" spans="1:11" x14ac:dyDescent="0.25">
      <c r="B15" s="2" t="s">
        <v>7</v>
      </c>
      <c r="C15" s="19">
        <v>85382101.849999994</v>
      </c>
      <c r="D15" s="19">
        <v>22102063.399999999</v>
      </c>
      <c r="E15" s="19">
        <v>21862210.5</v>
      </c>
      <c r="F15" s="19">
        <v>592985.76</v>
      </c>
      <c r="G15" s="19">
        <v>4635920.29</v>
      </c>
      <c r="H15" s="19">
        <v>10470451</v>
      </c>
      <c r="I15" s="19">
        <v>1319371.33</v>
      </c>
      <c r="J15" s="19">
        <v>1004871.39</v>
      </c>
      <c r="K15" s="19">
        <f t="shared" ref="K15:K26" si="3">SUM(C15:J15)</f>
        <v>147369975.52000001</v>
      </c>
    </row>
    <row r="16" spans="1:11" x14ac:dyDescent="0.25">
      <c r="B16" s="2" t="s">
        <v>8</v>
      </c>
      <c r="C16" s="19">
        <v>28667412.059999999</v>
      </c>
      <c r="D16" s="19">
        <v>2401421.0299999998</v>
      </c>
      <c r="E16" s="19">
        <v>5366762.75</v>
      </c>
      <c r="F16" s="19">
        <v>95059.12</v>
      </c>
      <c r="G16" s="19">
        <v>467782.96</v>
      </c>
      <c r="H16" s="19">
        <v>1384429.45</v>
      </c>
      <c r="I16" s="19">
        <v>483448.58</v>
      </c>
      <c r="J16" s="19">
        <v>0</v>
      </c>
      <c r="K16" s="19">
        <f t="shared" si="3"/>
        <v>38866315.950000003</v>
      </c>
    </row>
    <row r="17" spans="1:11" x14ac:dyDescent="0.25">
      <c r="B17" s="2" t="s">
        <v>9</v>
      </c>
      <c r="C17" s="19">
        <v>17177319.890000001</v>
      </c>
      <c r="D17" s="19">
        <v>115975.84</v>
      </c>
      <c r="E17" s="19">
        <v>7672388.4100000001</v>
      </c>
      <c r="F17" s="19">
        <v>1883807.85</v>
      </c>
      <c r="G17" s="19">
        <v>63742.09</v>
      </c>
      <c r="H17" s="19">
        <v>1746757.4</v>
      </c>
      <c r="I17" s="19">
        <v>3233469.14</v>
      </c>
      <c r="J17" s="19">
        <v>38859.18</v>
      </c>
      <c r="K17" s="19">
        <f t="shared" si="3"/>
        <v>31932319.800000001</v>
      </c>
    </row>
    <row r="18" spans="1:11" x14ac:dyDescent="0.25">
      <c r="B18" s="2" t="s">
        <v>10</v>
      </c>
      <c r="C18" s="19">
        <v>12799186.210000001</v>
      </c>
      <c r="D18" s="19">
        <v>2012752.87</v>
      </c>
      <c r="E18" s="19">
        <v>4532778.97</v>
      </c>
      <c r="F18" s="19">
        <v>153645.26</v>
      </c>
      <c r="G18" s="19">
        <v>454110.31</v>
      </c>
      <c r="H18" s="19">
        <v>1295963.28</v>
      </c>
      <c r="I18" s="19">
        <v>1395035.42</v>
      </c>
      <c r="J18" s="19">
        <v>0</v>
      </c>
      <c r="K18" s="19">
        <f t="shared" si="3"/>
        <v>22643472.32</v>
      </c>
    </row>
    <row r="19" spans="1:11" x14ac:dyDescent="0.25">
      <c r="B19" s="2" t="s">
        <v>11</v>
      </c>
      <c r="C19" s="19">
        <v>17204628.59</v>
      </c>
      <c r="D19" s="19">
        <v>1562363.63</v>
      </c>
      <c r="E19" s="19">
        <v>6782941.25</v>
      </c>
      <c r="F19" s="19">
        <v>25462.6</v>
      </c>
      <c r="G19" s="19">
        <v>619016.34</v>
      </c>
      <c r="H19" s="19">
        <v>549470.11</v>
      </c>
      <c r="I19" s="19">
        <v>1190632.25</v>
      </c>
      <c r="J19" s="19">
        <v>201603.01</v>
      </c>
      <c r="K19" s="19">
        <f t="shared" si="3"/>
        <v>28136117.780000001</v>
      </c>
    </row>
    <row r="20" spans="1:11" x14ac:dyDescent="0.25">
      <c r="B20" s="2" t="s">
        <v>12</v>
      </c>
      <c r="C20" s="19">
        <v>10054923.039999999</v>
      </c>
      <c r="D20" s="19">
        <v>500111.28</v>
      </c>
      <c r="E20" s="19">
        <v>5457589.3799999999</v>
      </c>
      <c r="F20" s="19">
        <v>1043935.81</v>
      </c>
      <c r="G20" s="19">
        <v>415771.55</v>
      </c>
      <c r="H20" s="19">
        <v>5517000</v>
      </c>
      <c r="I20" s="19">
        <v>2391588.0499999998</v>
      </c>
      <c r="J20" s="19">
        <v>2998812.4</v>
      </c>
      <c r="K20" s="19">
        <f t="shared" si="3"/>
        <v>28379731.509999998</v>
      </c>
    </row>
    <row r="21" spans="1:11" x14ac:dyDescent="0.25">
      <c r="B21" s="2" t="s">
        <v>13</v>
      </c>
      <c r="C21" s="19">
        <v>40595557.920000002</v>
      </c>
      <c r="D21" s="19">
        <v>1951559.55</v>
      </c>
      <c r="E21" s="19">
        <v>20440985.190000001</v>
      </c>
      <c r="F21" s="19">
        <v>791804.21</v>
      </c>
      <c r="G21" s="19">
        <v>1171078.72</v>
      </c>
      <c r="H21" s="19">
        <v>4475828.22</v>
      </c>
      <c r="I21" s="19">
        <v>11982949.779999999</v>
      </c>
      <c r="J21" s="19">
        <v>2681176.39</v>
      </c>
      <c r="K21" s="19">
        <f t="shared" si="3"/>
        <v>84090939.980000004</v>
      </c>
    </row>
    <row r="22" spans="1:11" x14ac:dyDescent="0.25">
      <c r="B22" s="2" t="s">
        <v>14</v>
      </c>
      <c r="C22" s="19">
        <v>11227656.76</v>
      </c>
      <c r="D22" s="19">
        <v>295761.48</v>
      </c>
      <c r="E22" s="19">
        <v>3358094.66</v>
      </c>
      <c r="F22" s="19">
        <v>166980.6</v>
      </c>
      <c r="G22" s="19">
        <v>175905.15</v>
      </c>
      <c r="H22" s="19">
        <v>295973.90000000002</v>
      </c>
      <c r="I22" s="19">
        <v>697848.5</v>
      </c>
      <c r="J22" s="19">
        <v>0</v>
      </c>
      <c r="K22" s="19">
        <f t="shared" si="3"/>
        <v>16218221.050000001</v>
      </c>
    </row>
    <row r="23" spans="1:11" x14ac:dyDescent="0.25">
      <c r="B23" s="2" t="s">
        <v>15</v>
      </c>
      <c r="C23" s="19">
        <v>6405275.5899999999</v>
      </c>
      <c r="D23" s="19">
        <v>367077.55</v>
      </c>
      <c r="E23" s="19">
        <v>2602926.67</v>
      </c>
      <c r="F23" s="19">
        <v>0</v>
      </c>
      <c r="G23" s="19">
        <v>237333.96</v>
      </c>
      <c r="H23" s="19">
        <v>670702.1</v>
      </c>
      <c r="I23" s="19">
        <v>1082361.82</v>
      </c>
      <c r="J23" s="19">
        <v>22471.16</v>
      </c>
      <c r="K23" s="19">
        <f t="shared" si="3"/>
        <v>11388148.85</v>
      </c>
    </row>
    <row r="24" spans="1:11" x14ac:dyDescent="0.25">
      <c r="B24" s="2" t="s">
        <v>16</v>
      </c>
      <c r="C24" s="19">
        <v>5663385.7199999997</v>
      </c>
      <c r="D24" s="19">
        <v>1001583.14</v>
      </c>
      <c r="E24" s="19">
        <v>5391671</v>
      </c>
      <c r="F24" s="19">
        <v>136582.87</v>
      </c>
      <c r="G24" s="19">
        <v>226520.51</v>
      </c>
      <c r="H24" s="19">
        <v>678474.58</v>
      </c>
      <c r="I24" s="19">
        <v>1129622.96</v>
      </c>
      <c r="J24" s="19">
        <v>111487.19</v>
      </c>
      <c r="K24" s="19">
        <f t="shared" si="3"/>
        <v>14339327.969999997</v>
      </c>
    </row>
    <row r="25" spans="1:11" x14ac:dyDescent="0.25">
      <c r="B25" s="2" t="s">
        <v>17</v>
      </c>
      <c r="C25" s="19">
        <v>1799.19</v>
      </c>
      <c r="D25" s="19">
        <v>0</v>
      </c>
      <c r="E25" s="19">
        <v>7142.76</v>
      </c>
      <c r="F25" s="19">
        <v>0</v>
      </c>
      <c r="G25" s="19">
        <v>0</v>
      </c>
      <c r="H25" s="19">
        <v>0</v>
      </c>
      <c r="I25" s="19">
        <v>0</v>
      </c>
      <c r="J25" s="19">
        <v>0</v>
      </c>
      <c r="K25" s="19">
        <f t="shared" si="3"/>
        <v>8941.9500000000007</v>
      </c>
    </row>
    <row r="26" spans="1:11" x14ac:dyDescent="0.25">
      <c r="A26" s="15"/>
      <c r="B26" s="16" t="s">
        <v>18</v>
      </c>
      <c r="C26" s="20">
        <v>3249296.22</v>
      </c>
      <c r="D26" s="20">
        <v>1730915.9</v>
      </c>
      <c r="E26" s="20">
        <v>3473926.46</v>
      </c>
      <c r="F26" s="20">
        <v>88887.48</v>
      </c>
      <c r="G26" s="20">
        <v>962715.16</v>
      </c>
      <c r="H26" s="20">
        <v>1409218.49</v>
      </c>
      <c r="I26" s="20">
        <v>641094.87</v>
      </c>
      <c r="J26" s="20">
        <v>11306</v>
      </c>
      <c r="K26" s="20">
        <f t="shared" si="3"/>
        <v>11567360.58</v>
      </c>
    </row>
    <row r="27" spans="1:11" x14ac:dyDescent="0.25">
      <c r="A27" s="9" t="s">
        <v>35</v>
      </c>
      <c r="B27" s="2"/>
      <c r="C27" s="18">
        <f t="shared" ref="C27:K27" si="4">SUM(C28:C29)</f>
        <v>1418379.94</v>
      </c>
      <c r="D27" s="18">
        <f t="shared" si="4"/>
        <v>145973.53</v>
      </c>
      <c r="E27" s="18">
        <f t="shared" si="4"/>
        <v>16116097.190000001</v>
      </c>
      <c r="F27" s="18">
        <f t="shared" si="4"/>
        <v>3878548.9099999997</v>
      </c>
      <c r="G27" s="18">
        <f t="shared" si="4"/>
        <v>1120197.8500000001</v>
      </c>
      <c r="H27" s="18">
        <f t="shared" si="4"/>
        <v>109643.22</v>
      </c>
      <c r="I27" s="18">
        <f t="shared" si="4"/>
        <v>7847707.8799999999</v>
      </c>
      <c r="J27" s="18">
        <f t="shared" si="4"/>
        <v>9402764.9900000002</v>
      </c>
      <c r="K27" s="18">
        <f t="shared" si="4"/>
        <v>40039313.510000005</v>
      </c>
    </row>
    <row r="28" spans="1:11" x14ac:dyDescent="0.25">
      <c r="B28" s="2" t="s">
        <v>19</v>
      </c>
      <c r="C28" s="19">
        <v>169023.54</v>
      </c>
      <c r="D28" s="19">
        <v>57718.559999999998</v>
      </c>
      <c r="E28" s="19">
        <v>10316544.220000001</v>
      </c>
      <c r="F28" s="19">
        <v>3681859.36</v>
      </c>
      <c r="G28" s="19">
        <v>631482.92000000004</v>
      </c>
      <c r="H28" s="19">
        <v>31944.400000000001</v>
      </c>
      <c r="I28" s="19">
        <v>7251882.96</v>
      </c>
      <c r="J28" s="19">
        <v>9387776.5</v>
      </c>
      <c r="K28" s="19">
        <f t="shared" ref="K28:K29" si="5">SUM(C28:J28)</f>
        <v>31528232.460000001</v>
      </c>
    </row>
    <row r="29" spans="1:11" x14ac:dyDescent="0.25">
      <c r="A29" s="15"/>
      <c r="B29" s="16" t="s">
        <v>20</v>
      </c>
      <c r="C29" s="20">
        <v>1249356.3999999999</v>
      </c>
      <c r="D29" s="20">
        <v>88254.97</v>
      </c>
      <c r="E29" s="20">
        <v>5799552.9699999997</v>
      </c>
      <c r="F29" s="20">
        <v>196689.55</v>
      </c>
      <c r="G29" s="20">
        <v>488714.93</v>
      </c>
      <c r="H29" s="20">
        <v>77698.820000000007</v>
      </c>
      <c r="I29" s="20">
        <v>595824.92000000004</v>
      </c>
      <c r="J29" s="20">
        <v>14988.49</v>
      </c>
      <c r="K29" s="20">
        <f t="shared" si="5"/>
        <v>8511081.0500000007</v>
      </c>
    </row>
    <row r="30" spans="1:11" x14ac:dyDescent="0.25">
      <c r="A30" s="9" t="s">
        <v>36</v>
      </c>
      <c r="B30" s="2"/>
      <c r="C30" s="18">
        <f t="shared" ref="C30:K30" si="6">SUM(C31:C32)</f>
        <v>150000</v>
      </c>
      <c r="D30" s="18">
        <f t="shared" si="6"/>
        <v>42178.8</v>
      </c>
      <c r="E30" s="18">
        <f t="shared" si="6"/>
        <v>1853355.04</v>
      </c>
      <c r="F30" s="18">
        <f t="shared" si="6"/>
        <v>0</v>
      </c>
      <c r="G30" s="18">
        <f t="shared" si="6"/>
        <v>161096.45000000001</v>
      </c>
      <c r="H30" s="18">
        <f t="shared" si="6"/>
        <v>248512.02000000002</v>
      </c>
      <c r="I30" s="18">
        <f t="shared" si="6"/>
        <v>20354550.379999995</v>
      </c>
      <c r="J30" s="18">
        <f t="shared" si="6"/>
        <v>712462.76</v>
      </c>
      <c r="K30" s="18">
        <f t="shared" si="6"/>
        <v>23522155.449999996</v>
      </c>
    </row>
    <row r="31" spans="1:11" x14ac:dyDescent="0.25">
      <c r="B31" s="2" t="s">
        <v>21</v>
      </c>
      <c r="C31" s="19">
        <v>0</v>
      </c>
      <c r="D31" s="19">
        <v>0</v>
      </c>
      <c r="E31" s="19">
        <v>0</v>
      </c>
      <c r="F31" s="19">
        <v>0</v>
      </c>
      <c r="G31" s="19">
        <v>6690</v>
      </c>
      <c r="H31" s="19">
        <v>5644.39</v>
      </c>
      <c r="I31" s="19">
        <v>37188528.479999997</v>
      </c>
      <c r="J31" s="19">
        <v>597894.61</v>
      </c>
      <c r="K31" s="19">
        <f t="shared" ref="K31:K32" si="7">SUM(C31:J31)</f>
        <v>37798757.479999997</v>
      </c>
    </row>
    <row r="32" spans="1:11" x14ac:dyDescent="0.25">
      <c r="A32" s="15"/>
      <c r="B32" s="16" t="s">
        <v>22</v>
      </c>
      <c r="C32" s="20">
        <v>150000</v>
      </c>
      <c r="D32" s="20">
        <v>42178.8</v>
      </c>
      <c r="E32" s="20">
        <v>1853355.04</v>
      </c>
      <c r="F32" s="20">
        <v>0</v>
      </c>
      <c r="G32" s="20">
        <v>154406.45000000001</v>
      </c>
      <c r="H32" s="20">
        <v>242867.63</v>
      </c>
      <c r="I32" s="20">
        <v>-16833978.100000001</v>
      </c>
      <c r="J32" s="20">
        <v>114568.15</v>
      </c>
      <c r="K32" s="20">
        <f t="shared" si="7"/>
        <v>-14276602.030000001</v>
      </c>
    </row>
    <row r="33" spans="1:11" s="8" customFormat="1" ht="13" x14ac:dyDescent="0.3">
      <c r="A33" s="10" t="s">
        <v>25</v>
      </c>
      <c r="B33" s="9"/>
      <c r="C33" s="18">
        <f t="shared" ref="C33:K33" si="8">SUM(C30,C27,C14,C4)</f>
        <v>246392495.03999999</v>
      </c>
      <c r="D33" s="18">
        <f t="shared" si="8"/>
        <v>34254224.18</v>
      </c>
      <c r="E33" s="18">
        <f t="shared" si="8"/>
        <v>180970254.43000001</v>
      </c>
      <c r="F33" s="18">
        <f t="shared" si="8"/>
        <v>18887647.77</v>
      </c>
      <c r="G33" s="18">
        <f t="shared" si="8"/>
        <v>12863128.35</v>
      </c>
      <c r="H33" s="18">
        <f t="shared" si="8"/>
        <v>107520515.84</v>
      </c>
      <c r="I33" s="18">
        <f t="shared" si="8"/>
        <v>149237286.25</v>
      </c>
      <c r="J33" s="18">
        <f t="shared" si="8"/>
        <v>34851073.340000004</v>
      </c>
      <c r="K33" s="18">
        <f t="shared" si="8"/>
        <v>784976625.19999993</v>
      </c>
    </row>
    <row r="34" spans="1:11" ht="7.5" customHeight="1" x14ac:dyDescent="0.25"/>
    <row r="35" spans="1:11" ht="12" customHeight="1" x14ac:dyDescent="0.25">
      <c r="A35" s="17" t="s">
        <v>43</v>
      </c>
      <c r="B35" s="2"/>
      <c r="C35" s="3"/>
      <c r="D35" s="3"/>
    </row>
    <row r="36" spans="1:11" ht="12" customHeight="1" x14ac:dyDescent="0.25">
      <c r="A36" s="2" t="s">
        <v>40</v>
      </c>
      <c r="B36" s="2"/>
      <c r="C36" s="3"/>
      <c r="D36" s="3"/>
    </row>
    <row r="37" spans="1:11" ht="12" customHeight="1" x14ac:dyDescent="0.25">
      <c r="A37" s="2" t="s">
        <v>41</v>
      </c>
      <c r="B37" s="2"/>
      <c r="C37" s="3"/>
      <c r="D37" s="3"/>
    </row>
    <row r="38" spans="1:11" ht="12" customHeight="1" x14ac:dyDescent="0.25">
      <c r="A38" s="2" t="s">
        <v>42</v>
      </c>
      <c r="B38" s="2"/>
      <c r="C38" s="14"/>
      <c r="D38" s="14"/>
      <c r="E38" s="14"/>
      <c r="F38" s="14"/>
      <c r="G38" s="14"/>
      <c r="H38" s="14"/>
      <c r="I38" s="14"/>
      <c r="J38" s="14"/>
      <c r="K38" s="14"/>
    </row>
    <row r="39" spans="1:11" ht="12" customHeight="1" x14ac:dyDescent="0.25">
      <c r="A39" s="2" t="s">
        <v>38</v>
      </c>
      <c r="B39" s="2"/>
      <c r="C39" s="3"/>
      <c r="D39" s="3"/>
    </row>
    <row r="40" spans="1:11" ht="12" customHeight="1" x14ac:dyDescent="0.25">
      <c r="A40" s="2" t="s">
        <v>39</v>
      </c>
      <c r="B40" s="2"/>
      <c r="C40" s="3"/>
      <c r="D40" s="3"/>
    </row>
    <row r="41" spans="1:11" ht="12" customHeight="1" x14ac:dyDescent="0.25">
      <c r="A41" s="2" t="s">
        <v>44</v>
      </c>
      <c r="B41" s="2"/>
      <c r="C41" s="3"/>
      <c r="D41" s="3"/>
    </row>
    <row r="44" spans="1:11" x14ac:dyDescent="0.25">
      <c r="K44" s="14"/>
    </row>
  </sheetData>
  <printOptions horizontalCentered="1" verticalCentered="1"/>
  <pageMargins left="0.45" right="0.45" top="0.75" bottom="0.75" header="0.25" footer="0.3"/>
  <pageSetup scale="94" orientation="landscape" horizontalDpi="1200" verticalDpi="1200" r:id="rId1"/>
  <headerFooter scaleWithDoc="0">
    <oddHeader>&amp;C&amp;G</oddHeader>
    <oddFooter xml:space="preserve">&amp;R&amp;"+,Italic"&amp;8Information and Resource Management, Office of the Provost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Org GEF FY23</vt:lpstr>
      <vt:lpstr>'By Org GEF FY23'!Print_Area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2024-01-16T21:01:45Z</cp:lastPrinted>
  <dcterms:created xsi:type="dcterms:W3CDTF">2015-12-04T21:49:47Z</dcterms:created>
  <dcterms:modified xsi:type="dcterms:W3CDTF">2024-01-31T18:48:20Z</dcterms:modified>
</cp:coreProperties>
</file>