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provost\Data_Digest\2023-24\Excel\"/>
    </mc:Choice>
  </mc:AlternateContent>
  <xr:revisionPtr revIDLastSave="0" documentId="13_ncr:1_{FA9A43C1-FFE1-4E32-83AD-E5CC49CBF7D9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By Type" sheetId="3" r:id="rId1"/>
  </sheets>
  <definedNames>
    <definedName name="_xlnm.Print_Area" localSheetId="0">'By Type'!$A$1:$L$92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3" l="1"/>
  <c r="J90" i="3"/>
  <c r="I90" i="3"/>
  <c r="H90" i="3"/>
  <c r="G90" i="3"/>
  <c r="F90" i="3"/>
  <c r="E90" i="3"/>
  <c r="D90" i="3"/>
  <c r="C90" i="3"/>
  <c r="K89" i="3"/>
  <c r="J89" i="3"/>
  <c r="I89" i="3"/>
  <c r="H89" i="3"/>
  <c r="G89" i="3"/>
  <c r="F89" i="3"/>
  <c r="E89" i="3"/>
  <c r="D89" i="3"/>
  <c r="C89" i="3"/>
  <c r="K88" i="3"/>
  <c r="J88" i="3"/>
  <c r="I88" i="3"/>
  <c r="H88" i="3"/>
  <c r="G88" i="3"/>
  <c r="F88" i="3"/>
  <c r="E88" i="3"/>
  <c r="D88" i="3"/>
  <c r="C88" i="3"/>
  <c r="K87" i="3"/>
  <c r="J87" i="3"/>
  <c r="I87" i="3"/>
  <c r="H87" i="3"/>
  <c r="G87" i="3"/>
  <c r="F87" i="3"/>
  <c r="E87" i="3"/>
  <c r="D87" i="3"/>
  <c r="C87" i="3"/>
  <c r="K86" i="3"/>
  <c r="J86" i="3"/>
  <c r="I86" i="3"/>
  <c r="H86" i="3"/>
  <c r="G86" i="3"/>
  <c r="F86" i="3"/>
  <c r="E86" i="3"/>
  <c r="D86" i="3"/>
  <c r="C86" i="3"/>
  <c r="K85" i="3"/>
  <c r="J85" i="3"/>
  <c r="I85" i="3"/>
  <c r="H85" i="3"/>
  <c r="G85" i="3"/>
  <c r="F85" i="3"/>
  <c r="E85" i="3"/>
  <c r="D85" i="3"/>
  <c r="C85" i="3"/>
  <c r="K84" i="3"/>
  <c r="J84" i="3"/>
  <c r="I84" i="3"/>
  <c r="H84" i="3"/>
  <c r="G84" i="3"/>
  <c r="F84" i="3"/>
  <c r="E84" i="3"/>
  <c r="D84" i="3"/>
  <c r="C84" i="3"/>
  <c r="K83" i="3"/>
  <c r="J83" i="3"/>
  <c r="I83" i="3"/>
  <c r="H83" i="3"/>
  <c r="G83" i="3"/>
  <c r="F83" i="3"/>
  <c r="E83" i="3"/>
  <c r="D83" i="3"/>
  <c r="C83" i="3"/>
  <c r="K82" i="3"/>
  <c r="J82" i="3"/>
  <c r="I82" i="3"/>
  <c r="H82" i="3"/>
  <c r="G82" i="3"/>
  <c r="F82" i="3"/>
  <c r="E82" i="3"/>
  <c r="D82" i="3"/>
  <c r="C82" i="3"/>
  <c r="K81" i="3"/>
  <c r="J81" i="3"/>
  <c r="I81" i="3"/>
  <c r="H81" i="3"/>
  <c r="G81" i="3"/>
  <c r="F81" i="3"/>
  <c r="E81" i="3"/>
  <c r="D81" i="3"/>
  <c r="C81" i="3"/>
  <c r="K80" i="3"/>
  <c r="J80" i="3"/>
  <c r="I80" i="3"/>
  <c r="H80" i="3"/>
  <c r="G80" i="3"/>
  <c r="F80" i="3"/>
  <c r="E80" i="3"/>
  <c r="D80" i="3"/>
  <c r="C80" i="3"/>
  <c r="K79" i="3"/>
  <c r="J79" i="3"/>
  <c r="I79" i="3"/>
  <c r="H79" i="3"/>
  <c r="G79" i="3"/>
  <c r="F79" i="3"/>
  <c r="E79" i="3"/>
  <c r="D79" i="3"/>
  <c r="C79" i="3"/>
  <c r="K78" i="3"/>
  <c r="J78" i="3"/>
  <c r="I78" i="3"/>
  <c r="H78" i="3"/>
  <c r="G78" i="3"/>
  <c r="F78" i="3"/>
  <c r="E78" i="3"/>
  <c r="D78" i="3"/>
  <c r="C78" i="3"/>
  <c r="K77" i="3"/>
  <c r="J77" i="3"/>
  <c r="I77" i="3"/>
  <c r="H77" i="3"/>
  <c r="G77" i="3"/>
  <c r="F77" i="3"/>
  <c r="E77" i="3"/>
  <c r="D77" i="3"/>
  <c r="C77" i="3"/>
  <c r="K61" i="3"/>
  <c r="J61" i="3"/>
  <c r="I61" i="3"/>
  <c r="H61" i="3"/>
  <c r="G61" i="3"/>
  <c r="F61" i="3"/>
  <c r="E61" i="3"/>
  <c r="D61" i="3"/>
  <c r="C61" i="3"/>
  <c r="K50" i="3"/>
  <c r="J50" i="3"/>
  <c r="I50" i="3"/>
  <c r="H50" i="3"/>
  <c r="G50" i="3"/>
  <c r="F50" i="3"/>
  <c r="E50" i="3"/>
  <c r="D50" i="3"/>
  <c r="C50" i="3"/>
  <c r="K49" i="3"/>
  <c r="J49" i="3"/>
  <c r="I49" i="3"/>
  <c r="H49" i="3"/>
  <c r="G49" i="3"/>
  <c r="F49" i="3"/>
  <c r="E49" i="3"/>
  <c r="D49" i="3"/>
  <c r="C49" i="3"/>
  <c r="K45" i="3"/>
  <c r="J45" i="3"/>
  <c r="I45" i="3"/>
  <c r="H45" i="3"/>
  <c r="G45" i="3"/>
  <c r="F45" i="3"/>
  <c r="E45" i="3"/>
  <c r="D45" i="3"/>
  <c r="C45" i="3"/>
  <c r="K44" i="3"/>
  <c r="J44" i="3"/>
  <c r="I44" i="3"/>
  <c r="H44" i="3"/>
  <c r="G44" i="3"/>
  <c r="F44" i="3"/>
  <c r="E44" i="3"/>
  <c r="D44" i="3"/>
  <c r="C44" i="3"/>
  <c r="K43" i="3"/>
  <c r="J43" i="3"/>
  <c r="I43" i="3"/>
  <c r="H43" i="3"/>
  <c r="G43" i="3"/>
  <c r="F43" i="3"/>
  <c r="E43" i="3"/>
  <c r="D43" i="3"/>
  <c r="C43" i="3"/>
  <c r="K42" i="3"/>
  <c r="J42" i="3"/>
  <c r="I42" i="3"/>
  <c r="H42" i="3"/>
  <c r="G42" i="3"/>
  <c r="F42" i="3"/>
  <c r="E42" i="3"/>
  <c r="D42" i="3"/>
  <c r="C42" i="3"/>
  <c r="K41" i="3"/>
  <c r="J41" i="3"/>
  <c r="I41" i="3"/>
  <c r="H41" i="3"/>
  <c r="G41" i="3"/>
  <c r="F41" i="3"/>
  <c r="E41" i="3"/>
  <c r="D41" i="3"/>
  <c r="C41" i="3"/>
  <c r="K40" i="3"/>
  <c r="J40" i="3"/>
  <c r="I40" i="3"/>
  <c r="H40" i="3"/>
  <c r="G40" i="3"/>
  <c r="F40" i="3"/>
  <c r="E40" i="3"/>
  <c r="D40" i="3"/>
  <c r="C40" i="3"/>
  <c r="K39" i="3"/>
  <c r="J39" i="3"/>
  <c r="I39" i="3"/>
  <c r="H39" i="3"/>
  <c r="G39" i="3"/>
  <c r="F39" i="3"/>
  <c r="E39" i="3"/>
  <c r="D39" i="3"/>
  <c r="C39" i="3"/>
  <c r="K38" i="3"/>
  <c r="J38" i="3"/>
  <c r="I38" i="3"/>
  <c r="H38" i="3"/>
  <c r="G38" i="3"/>
  <c r="F38" i="3"/>
  <c r="E38" i="3"/>
  <c r="D38" i="3"/>
  <c r="C38" i="3"/>
  <c r="K37" i="3"/>
  <c r="J37" i="3"/>
  <c r="I37" i="3"/>
  <c r="H37" i="3"/>
  <c r="G37" i="3"/>
  <c r="F37" i="3"/>
  <c r="E37" i="3"/>
  <c r="D37" i="3"/>
  <c r="C37" i="3"/>
  <c r="K36" i="3"/>
  <c r="J36" i="3"/>
  <c r="I36" i="3"/>
  <c r="H36" i="3"/>
  <c r="G36" i="3"/>
  <c r="F36" i="3"/>
  <c r="E36" i="3"/>
  <c r="D36" i="3"/>
  <c r="C36" i="3"/>
  <c r="K35" i="3"/>
  <c r="J35" i="3"/>
  <c r="I35" i="3"/>
  <c r="H35" i="3"/>
  <c r="G35" i="3"/>
  <c r="F35" i="3"/>
  <c r="E35" i="3"/>
  <c r="D35" i="3"/>
  <c r="C35" i="3"/>
  <c r="K34" i="3"/>
  <c r="J34" i="3"/>
  <c r="I34" i="3"/>
  <c r="H34" i="3"/>
  <c r="G34" i="3"/>
  <c r="F34" i="3"/>
  <c r="E34" i="3"/>
  <c r="D34" i="3"/>
  <c r="C34" i="3"/>
  <c r="K33" i="3"/>
  <c r="J33" i="3"/>
  <c r="I33" i="3"/>
  <c r="H33" i="3"/>
  <c r="G33" i="3"/>
  <c r="F33" i="3"/>
  <c r="E33" i="3"/>
  <c r="D33" i="3"/>
  <c r="C33" i="3"/>
  <c r="K18" i="3"/>
  <c r="J18" i="3"/>
  <c r="I18" i="3"/>
  <c r="H18" i="3"/>
  <c r="G18" i="3"/>
  <c r="F18" i="3"/>
  <c r="E18" i="3"/>
  <c r="D18" i="3"/>
  <c r="C18" i="3"/>
  <c r="K4" i="3"/>
  <c r="J4" i="3"/>
  <c r="I4" i="3"/>
  <c r="H4" i="3"/>
  <c r="H32" i="3" s="1"/>
  <c r="G4" i="3"/>
  <c r="G32" i="3" s="1"/>
  <c r="F4" i="3"/>
  <c r="F32" i="3" s="1"/>
  <c r="E4" i="3"/>
  <c r="E32" i="3" s="1"/>
  <c r="D4" i="3"/>
  <c r="C4" i="3"/>
  <c r="C32" i="3" s="1"/>
  <c r="J32" i="3" l="1"/>
  <c r="I32" i="3"/>
  <c r="K32" i="3"/>
  <c r="I76" i="3"/>
  <c r="H76" i="3"/>
  <c r="D76" i="3"/>
  <c r="K76" i="3"/>
  <c r="C76" i="3"/>
  <c r="F76" i="3"/>
  <c r="E76" i="3"/>
  <c r="G76" i="3"/>
  <c r="J76" i="3"/>
  <c r="D32" i="3"/>
  <c r="L78" i="3" l="1"/>
  <c r="L49" i="3" l="1"/>
  <c r="L33" i="3" l="1"/>
  <c r="L34" i="3"/>
  <c r="L35" i="3"/>
  <c r="L36" i="3"/>
  <c r="L37" i="3"/>
  <c r="L38" i="3"/>
  <c r="L39" i="3"/>
  <c r="L40" i="3"/>
  <c r="L41" i="3"/>
  <c r="L42" i="3"/>
  <c r="L43" i="3"/>
  <c r="L44" i="3"/>
  <c r="L45" i="3"/>
  <c r="L89" i="3" l="1"/>
  <c r="L90" i="3"/>
  <c r="L77" i="3"/>
  <c r="L79" i="3" l="1"/>
  <c r="L80" i="3"/>
  <c r="L81" i="3"/>
  <c r="L82" i="3"/>
  <c r="L83" i="3"/>
  <c r="L84" i="3"/>
  <c r="L85" i="3"/>
  <c r="L86" i="3"/>
  <c r="L87" i="3"/>
  <c r="L88" i="3"/>
  <c r="L61" i="3"/>
  <c r="L50" i="3"/>
  <c r="L18" i="3"/>
  <c r="L4" i="3"/>
  <c r="L32" i="3" l="1"/>
  <c r="L76" i="3"/>
</calcChain>
</file>

<file path=xl/sharedStrings.xml><?xml version="1.0" encoding="utf-8"?>
<sst xmlns="http://schemas.openxmlformats.org/spreadsheetml/2006/main" count="88" uniqueCount="25">
  <si>
    <t>Total Faculty</t>
  </si>
  <si>
    <t>Tenured</t>
  </si>
  <si>
    <t>Tenure Track</t>
  </si>
  <si>
    <t>Clinical Track</t>
  </si>
  <si>
    <t>Other Non-Tenure Track</t>
  </si>
  <si>
    <t>Source: November 1 Faculty Status and PeopleSoft HR, as reported in the Tenure Report</t>
  </si>
  <si>
    <t>Office of the Provost</t>
  </si>
  <si>
    <t>VP Research</t>
  </si>
  <si>
    <t>Liberal Arts &amp; Sciences</t>
  </si>
  <si>
    <t>Business</t>
  </si>
  <si>
    <t>Engineering</t>
  </si>
  <si>
    <t>Law</t>
  </si>
  <si>
    <t>Medicine</t>
  </si>
  <si>
    <t>Nursing</t>
  </si>
  <si>
    <t>Pharmacy</t>
  </si>
  <si>
    <t>Public Health</t>
  </si>
  <si>
    <t>Graduate College</t>
  </si>
  <si>
    <t>University College</t>
  </si>
  <si>
    <t>Dentistry</t>
  </si>
  <si>
    <t>Education</t>
  </si>
  <si>
    <t>Headcount of Faculty by Faculty Category and by College</t>
  </si>
  <si>
    <t>Note: prior to fall 2011, faculty appointments in the Office of the Provost were grouped with those in University College.</t>
  </si>
  <si>
    <t>Tenured/Tenure Track Total</t>
  </si>
  <si>
    <t>continued</t>
  </si>
  <si>
    <r>
      <t xml:space="preserve">Headcount of Faculty by Faculty Category and by College, </t>
    </r>
    <r>
      <rPr>
        <b/>
        <i/>
        <sz val="11"/>
        <rFont val="Arial"/>
        <family val="2"/>
      </rPr>
      <t>continued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</si>
</sst>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theme="1"/>
      <name val="Arial"/>
      <family val="2"/>
      <scheme val="minor"/>
    </font>
    <font>
      <b/>
      <i/>
      <sz val="1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0" xfId="0" applyFont="1"/>
    <xf numFmtId="3" fontId="4" fillId="0" borderId="0" xfId="0" applyNumberFormat="1" applyFont="1"/>
    <xf numFmtId="0" fontId="5" fillId="0" borderId="0" xfId="0" applyFont="1"/>
    <xf numFmtId="164" fontId="4" fillId="0" borderId="0" xfId="1" applyNumberFormat="1" applyFont="1"/>
    <xf numFmtId="0" fontId="4" fillId="0" borderId="0" xfId="0" quotePrefix="1" applyFont="1"/>
    <xf numFmtId="0" fontId="7" fillId="0" borderId="0" xfId="0" applyFont="1"/>
    <xf numFmtId="0" fontId="6" fillId="0" borderId="0" xfId="0" applyFont="1" applyAlignment="1">
      <alignment horizontal="center" vertical="top" wrapText="1"/>
    </xf>
    <xf numFmtId="3" fontId="8" fillId="0" borderId="0" xfId="0" applyNumberFormat="1" applyFont="1"/>
    <xf numFmtId="3" fontId="4" fillId="0" borderId="1" xfId="0" applyNumberFormat="1" applyFont="1" applyBorder="1"/>
    <xf numFmtId="3" fontId="5" fillId="0" borderId="0" xfId="0" applyNumberFormat="1" applyFont="1" applyAlignment="1">
      <alignment horizontal="right"/>
    </xf>
    <xf numFmtId="0" fontId="3" fillId="0" borderId="2" xfId="0" applyFont="1" applyBorder="1"/>
    <xf numFmtId="0" fontId="4" fillId="0" borderId="2" xfId="0" applyFont="1" applyBorder="1"/>
    <xf numFmtId="3" fontId="4" fillId="0" borderId="2" xfId="0" applyNumberFormat="1" applyFont="1" applyBorder="1"/>
    <xf numFmtId="0" fontId="5" fillId="0" borderId="2" xfId="0" applyFont="1" applyBorder="1"/>
    <xf numFmtId="0" fontId="6" fillId="0" borderId="0" xfId="0" applyFont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DataDiges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8D100"/>
      </a:accent1>
      <a:accent2>
        <a:srgbClr val="000000"/>
      </a:accent2>
      <a:accent3>
        <a:srgbClr val="7F7F7F"/>
      </a:accent3>
      <a:accent4>
        <a:srgbClr val="D2D2D2"/>
      </a:accent4>
      <a:accent5>
        <a:srgbClr val="FFEC8F"/>
      </a:accent5>
      <a:accent6>
        <a:srgbClr val="FFF6C9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5"/>
  <sheetViews>
    <sheetView tabSelected="1" zoomScaleNormal="100" workbookViewId="0">
      <selection activeCell="Q9" sqref="Q9"/>
    </sheetView>
  </sheetViews>
  <sheetFormatPr defaultColWidth="9" defaultRowHeight="12.5" x14ac:dyDescent="0.25"/>
  <cols>
    <col min="1" max="1" width="5.58203125" style="1" customWidth="1"/>
    <col min="2" max="2" width="17" style="1" customWidth="1"/>
    <col min="3" max="12" width="7.58203125" style="1" customWidth="1"/>
    <col min="13" max="16384" width="9" style="1"/>
  </cols>
  <sheetData>
    <row r="1" spans="1:13" customFormat="1" ht="14" x14ac:dyDescent="0.3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0"/>
    </row>
    <row r="2" spans="1:13" customFormat="1" ht="6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0"/>
    </row>
    <row r="3" spans="1:13" x14ac:dyDescent="0.25">
      <c r="A3" s="3"/>
      <c r="B3" s="3"/>
      <c r="C3" s="4">
        <v>2014</v>
      </c>
      <c r="D3" s="4">
        <v>2015</v>
      </c>
      <c r="E3" s="4">
        <v>2016</v>
      </c>
      <c r="F3" s="4">
        <v>2017</v>
      </c>
      <c r="G3" s="4">
        <v>2018</v>
      </c>
      <c r="H3" s="4">
        <v>2019</v>
      </c>
      <c r="I3" s="4">
        <v>2020</v>
      </c>
      <c r="J3" s="4">
        <v>2021</v>
      </c>
      <c r="K3" s="4">
        <v>2022</v>
      </c>
      <c r="L3" s="4">
        <v>2023</v>
      </c>
      <c r="M3" s="2"/>
    </row>
    <row r="4" spans="1:13" x14ac:dyDescent="0.25">
      <c r="A4" s="5" t="s">
        <v>1</v>
      </c>
      <c r="C4" s="12">
        <f t="shared" ref="C4:K4" si="0">SUM(C5:C17)</f>
        <v>1240</v>
      </c>
      <c r="D4" s="12">
        <f t="shared" si="0"/>
        <v>1201</v>
      </c>
      <c r="E4" s="12">
        <f t="shared" si="0"/>
        <v>1179</v>
      </c>
      <c r="F4" s="12">
        <f t="shared" si="0"/>
        <v>1181</v>
      </c>
      <c r="G4" s="12">
        <f t="shared" si="0"/>
        <v>1172</v>
      </c>
      <c r="H4" s="12">
        <f t="shared" si="0"/>
        <v>1156</v>
      </c>
      <c r="I4" s="12">
        <f t="shared" si="0"/>
        <v>1138</v>
      </c>
      <c r="J4" s="12">
        <f t="shared" si="0"/>
        <v>1123</v>
      </c>
      <c r="K4" s="12">
        <f t="shared" ref="K4:L4" si="1">SUM(K5:K17)</f>
        <v>1109</v>
      </c>
      <c r="L4" s="12">
        <f t="shared" si="1"/>
        <v>1074</v>
      </c>
      <c r="M4" s="2"/>
    </row>
    <row r="5" spans="1:13" x14ac:dyDescent="0.25">
      <c r="A5" s="5"/>
      <c r="B5" s="2" t="s">
        <v>7</v>
      </c>
      <c r="C5" s="6">
        <v>0</v>
      </c>
      <c r="D5" s="6">
        <v>0</v>
      </c>
      <c r="E5" s="6">
        <v>0</v>
      </c>
      <c r="F5" s="6">
        <v>0</v>
      </c>
      <c r="G5" s="6">
        <v>2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2"/>
    </row>
    <row r="6" spans="1:13" x14ac:dyDescent="0.25">
      <c r="A6" s="5"/>
      <c r="B6" s="2" t="s">
        <v>8</v>
      </c>
      <c r="C6" s="6">
        <v>490</v>
      </c>
      <c r="D6" s="6">
        <v>464</v>
      </c>
      <c r="E6" s="6">
        <v>461</v>
      </c>
      <c r="F6" s="6">
        <v>468</v>
      </c>
      <c r="G6" s="6">
        <v>461</v>
      </c>
      <c r="H6" s="6">
        <v>458</v>
      </c>
      <c r="I6" s="6">
        <v>446</v>
      </c>
      <c r="J6" s="6">
        <v>438</v>
      </c>
      <c r="K6" s="6">
        <v>421</v>
      </c>
      <c r="L6" s="6">
        <v>404</v>
      </c>
      <c r="M6" s="2"/>
    </row>
    <row r="7" spans="1:13" x14ac:dyDescent="0.25">
      <c r="A7" s="5"/>
      <c r="B7" s="2" t="s">
        <v>9</v>
      </c>
      <c r="C7" s="6">
        <v>58</v>
      </c>
      <c r="D7" s="6">
        <v>57</v>
      </c>
      <c r="E7" s="6">
        <v>58</v>
      </c>
      <c r="F7" s="6">
        <v>58</v>
      </c>
      <c r="G7" s="6">
        <v>59</v>
      </c>
      <c r="H7" s="6">
        <v>59</v>
      </c>
      <c r="I7" s="6">
        <v>61</v>
      </c>
      <c r="J7" s="6">
        <v>60</v>
      </c>
      <c r="K7" s="6">
        <v>59</v>
      </c>
      <c r="L7" s="6">
        <v>57</v>
      </c>
      <c r="M7" s="2"/>
    </row>
    <row r="8" spans="1:13" x14ac:dyDescent="0.25">
      <c r="A8" s="5"/>
      <c r="B8" s="2" t="s">
        <v>18</v>
      </c>
      <c r="C8" s="6">
        <v>48</v>
      </c>
      <c r="D8" s="6">
        <v>45</v>
      </c>
      <c r="E8" s="6">
        <v>44</v>
      </c>
      <c r="F8" s="6">
        <v>43</v>
      </c>
      <c r="G8" s="6">
        <v>42</v>
      </c>
      <c r="H8" s="6">
        <v>41</v>
      </c>
      <c r="I8" s="6">
        <v>42</v>
      </c>
      <c r="J8" s="6">
        <v>41</v>
      </c>
      <c r="K8" s="6">
        <v>39</v>
      </c>
      <c r="L8" s="6">
        <v>37</v>
      </c>
      <c r="M8" s="2"/>
    </row>
    <row r="9" spans="1:13" x14ac:dyDescent="0.25">
      <c r="A9" s="5"/>
      <c r="B9" s="2" t="s">
        <v>19</v>
      </c>
      <c r="C9" s="6">
        <v>62</v>
      </c>
      <c r="D9" s="6">
        <v>56</v>
      </c>
      <c r="E9" s="6">
        <v>54</v>
      </c>
      <c r="F9" s="6">
        <v>47</v>
      </c>
      <c r="G9" s="6">
        <v>41</v>
      </c>
      <c r="H9" s="6">
        <v>43</v>
      </c>
      <c r="I9" s="6">
        <v>46</v>
      </c>
      <c r="J9" s="6">
        <v>47</v>
      </c>
      <c r="K9" s="6">
        <v>48</v>
      </c>
      <c r="L9" s="6">
        <v>46</v>
      </c>
      <c r="M9" s="2"/>
    </row>
    <row r="10" spans="1:13" x14ac:dyDescent="0.25">
      <c r="A10" s="5"/>
      <c r="B10" s="2" t="s">
        <v>10</v>
      </c>
      <c r="C10" s="6">
        <v>70</v>
      </c>
      <c r="D10" s="6">
        <v>72</v>
      </c>
      <c r="E10" s="6">
        <v>72</v>
      </c>
      <c r="F10" s="6">
        <v>72</v>
      </c>
      <c r="G10" s="6">
        <v>74</v>
      </c>
      <c r="H10" s="6">
        <v>74</v>
      </c>
      <c r="I10" s="6">
        <v>77</v>
      </c>
      <c r="J10" s="6">
        <v>76</v>
      </c>
      <c r="K10" s="6">
        <v>80</v>
      </c>
      <c r="L10" s="6">
        <v>77</v>
      </c>
      <c r="M10" s="2"/>
    </row>
    <row r="11" spans="1:13" x14ac:dyDescent="0.25">
      <c r="A11" s="5"/>
      <c r="B11" s="2" t="s">
        <v>11</v>
      </c>
      <c r="C11" s="6">
        <v>28</v>
      </c>
      <c r="D11" s="6">
        <v>26</v>
      </c>
      <c r="E11" s="6">
        <v>27</v>
      </c>
      <c r="F11" s="6">
        <v>26</v>
      </c>
      <c r="G11" s="6">
        <v>27</v>
      </c>
      <c r="H11" s="6">
        <v>25</v>
      </c>
      <c r="I11" s="6">
        <v>26</v>
      </c>
      <c r="J11" s="6">
        <v>24</v>
      </c>
      <c r="K11" s="6">
        <v>28</v>
      </c>
      <c r="L11" s="6">
        <v>24</v>
      </c>
      <c r="M11" s="2"/>
    </row>
    <row r="12" spans="1:13" x14ac:dyDescent="0.25">
      <c r="A12" s="5"/>
      <c r="B12" s="2" t="s">
        <v>12</v>
      </c>
      <c r="C12" s="6">
        <v>383</v>
      </c>
      <c r="D12" s="6">
        <v>383</v>
      </c>
      <c r="E12" s="6">
        <v>369</v>
      </c>
      <c r="F12" s="6">
        <v>372</v>
      </c>
      <c r="G12" s="6">
        <v>368</v>
      </c>
      <c r="H12" s="6">
        <v>362</v>
      </c>
      <c r="I12" s="6">
        <v>344</v>
      </c>
      <c r="J12" s="6">
        <v>341</v>
      </c>
      <c r="K12" s="6">
        <v>340</v>
      </c>
      <c r="L12" s="6">
        <v>335</v>
      </c>
      <c r="M12" s="2"/>
    </row>
    <row r="13" spans="1:13" x14ac:dyDescent="0.25">
      <c r="A13" s="5"/>
      <c r="B13" s="2" t="s">
        <v>13</v>
      </c>
      <c r="C13" s="6">
        <v>22</v>
      </c>
      <c r="D13" s="6">
        <v>22</v>
      </c>
      <c r="E13" s="6">
        <v>20</v>
      </c>
      <c r="F13" s="6">
        <v>20</v>
      </c>
      <c r="G13" s="6">
        <v>19</v>
      </c>
      <c r="H13" s="6">
        <v>19</v>
      </c>
      <c r="I13" s="6">
        <v>20</v>
      </c>
      <c r="J13" s="6">
        <v>19</v>
      </c>
      <c r="K13" s="6">
        <v>19</v>
      </c>
      <c r="L13" s="6">
        <v>20</v>
      </c>
      <c r="M13" s="2"/>
    </row>
    <row r="14" spans="1:13" x14ac:dyDescent="0.25">
      <c r="A14" s="5"/>
      <c r="B14" s="2" t="s">
        <v>14</v>
      </c>
      <c r="C14" s="6">
        <v>22</v>
      </c>
      <c r="D14" s="6">
        <v>21</v>
      </c>
      <c r="E14" s="6">
        <v>20</v>
      </c>
      <c r="F14" s="6">
        <v>21</v>
      </c>
      <c r="G14" s="6">
        <v>21</v>
      </c>
      <c r="H14" s="6">
        <v>18</v>
      </c>
      <c r="I14" s="6">
        <v>21</v>
      </c>
      <c r="J14" s="6">
        <v>22</v>
      </c>
      <c r="K14" s="6">
        <v>23</v>
      </c>
      <c r="L14" s="6">
        <v>22</v>
      </c>
      <c r="M14" s="2"/>
    </row>
    <row r="15" spans="1:13" x14ac:dyDescent="0.25">
      <c r="A15" s="5"/>
      <c r="B15" s="2" t="s">
        <v>15</v>
      </c>
      <c r="C15" s="6">
        <v>48</v>
      </c>
      <c r="D15" s="6">
        <v>44</v>
      </c>
      <c r="E15" s="6">
        <v>44</v>
      </c>
      <c r="F15" s="6">
        <v>44</v>
      </c>
      <c r="G15" s="6">
        <v>47</v>
      </c>
      <c r="H15" s="6">
        <v>46</v>
      </c>
      <c r="I15" s="6">
        <v>44</v>
      </c>
      <c r="J15" s="6">
        <v>46</v>
      </c>
      <c r="K15" s="6">
        <v>44</v>
      </c>
      <c r="L15" s="6">
        <v>42</v>
      </c>
      <c r="M15" s="2"/>
    </row>
    <row r="16" spans="1:13" x14ac:dyDescent="0.25">
      <c r="A16" s="5"/>
      <c r="B16" s="2" t="s">
        <v>16</v>
      </c>
      <c r="C16" s="6">
        <v>9</v>
      </c>
      <c r="D16" s="6">
        <v>11</v>
      </c>
      <c r="E16" s="6">
        <v>10</v>
      </c>
      <c r="F16" s="6">
        <v>10</v>
      </c>
      <c r="G16" s="6">
        <v>11</v>
      </c>
      <c r="H16" s="6">
        <v>11</v>
      </c>
      <c r="I16" s="6">
        <v>11</v>
      </c>
      <c r="J16" s="6">
        <v>9</v>
      </c>
      <c r="K16" s="6">
        <v>8</v>
      </c>
      <c r="L16" s="6">
        <v>10</v>
      </c>
      <c r="M16" s="2"/>
    </row>
    <row r="17" spans="1:13" x14ac:dyDescent="0.25">
      <c r="A17" s="15"/>
      <c r="B17" s="16" t="s">
        <v>17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2"/>
    </row>
    <row r="18" spans="1:13" x14ac:dyDescent="0.25">
      <c r="A18" s="5" t="s">
        <v>2</v>
      </c>
      <c r="B18" s="2"/>
      <c r="C18" s="12">
        <f t="shared" ref="C18:K18" si="2">SUM(C19:C31)</f>
        <v>376</v>
      </c>
      <c r="D18" s="12">
        <f t="shared" si="2"/>
        <v>363</v>
      </c>
      <c r="E18" s="12">
        <f t="shared" si="2"/>
        <v>349</v>
      </c>
      <c r="F18" s="12">
        <f t="shared" si="2"/>
        <v>335</v>
      </c>
      <c r="G18" s="12">
        <f t="shared" si="2"/>
        <v>324</v>
      </c>
      <c r="H18" s="12">
        <f t="shared" si="2"/>
        <v>329</v>
      </c>
      <c r="I18" s="12">
        <f t="shared" si="2"/>
        <v>325</v>
      </c>
      <c r="J18" s="12">
        <f t="shared" si="2"/>
        <v>324</v>
      </c>
      <c r="K18" s="12">
        <f t="shared" si="2"/>
        <v>328</v>
      </c>
      <c r="L18" s="12">
        <f t="shared" ref="L18" si="3">SUM(L19:L31)</f>
        <v>333</v>
      </c>
      <c r="M18" s="2"/>
    </row>
    <row r="19" spans="1:13" x14ac:dyDescent="0.25">
      <c r="A19" s="5"/>
      <c r="B19" s="2" t="s">
        <v>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2"/>
    </row>
    <row r="20" spans="1:13" x14ac:dyDescent="0.25">
      <c r="A20" s="5"/>
      <c r="B20" s="2" t="s">
        <v>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1</v>
      </c>
      <c r="L20" s="6">
        <v>0</v>
      </c>
      <c r="M20" s="2"/>
    </row>
    <row r="21" spans="1:13" x14ac:dyDescent="0.25">
      <c r="A21" s="5"/>
      <c r="B21" s="2" t="s">
        <v>8</v>
      </c>
      <c r="C21" s="6">
        <v>138</v>
      </c>
      <c r="D21" s="6">
        <v>138</v>
      </c>
      <c r="E21" s="6">
        <v>126</v>
      </c>
      <c r="F21" s="6">
        <v>106</v>
      </c>
      <c r="G21" s="6">
        <v>108</v>
      </c>
      <c r="H21" s="6">
        <v>101</v>
      </c>
      <c r="I21" s="6">
        <v>107</v>
      </c>
      <c r="J21" s="6">
        <v>105</v>
      </c>
      <c r="K21" s="6">
        <v>102</v>
      </c>
      <c r="L21" s="6">
        <v>103</v>
      </c>
      <c r="M21" s="2"/>
    </row>
    <row r="22" spans="1:13" x14ac:dyDescent="0.25">
      <c r="A22" s="5"/>
      <c r="B22" s="2" t="s">
        <v>9</v>
      </c>
      <c r="C22" s="6">
        <v>23</v>
      </c>
      <c r="D22" s="6">
        <v>24</v>
      </c>
      <c r="E22" s="6">
        <v>23</v>
      </c>
      <c r="F22" s="6">
        <v>23</v>
      </c>
      <c r="G22" s="6">
        <v>16</v>
      </c>
      <c r="H22" s="6">
        <v>17</v>
      </c>
      <c r="I22" s="6">
        <v>18</v>
      </c>
      <c r="J22" s="6">
        <v>20</v>
      </c>
      <c r="K22" s="6">
        <v>25</v>
      </c>
      <c r="L22" s="6">
        <v>27</v>
      </c>
      <c r="M22" s="2"/>
    </row>
    <row r="23" spans="1:13" x14ac:dyDescent="0.25">
      <c r="A23" s="5"/>
      <c r="B23" s="2" t="s">
        <v>18</v>
      </c>
      <c r="C23" s="6">
        <v>15</v>
      </c>
      <c r="D23" s="6">
        <v>16</v>
      </c>
      <c r="E23" s="6">
        <v>14</v>
      </c>
      <c r="F23" s="6">
        <v>14</v>
      </c>
      <c r="G23" s="6">
        <v>19</v>
      </c>
      <c r="H23" s="6">
        <v>17</v>
      </c>
      <c r="I23" s="6">
        <v>17</v>
      </c>
      <c r="J23" s="6">
        <v>18</v>
      </c>
      <c r="K23" s="6">
        <v>20</v>
      </c>
      <c r="L23" s="6">
        <v>18</v>
      </c>
      <c r="M23" s="2"/>
    </row>
    <row r="24" spans="1:13" x14ac:dyDescent="0.25">
      <c r="A24" s="5"/>
      <c r="B24" s="2" t="s">
        <v>19</v>
      </c>
      <c r="C24" s="6">
        <v>14</v>
      </c>
      <c r="D24" s="6">
        <v>17</v>
      </c>
      <c r="E24" s="6">
        <v>19</v>
      </c>
      <c r="F24" s="6">
        <v>21</v>
      </c>
      <c r="G24" s="6">
        <v>21</v>
      </c>
      <c r="H24" s="6">
        <v>25</v>
      </c>
      <c r="I24" s="6">
        <v>17</v>
      </c>
      <c r="J24" s="6">
        <v>19</v>
      </c>
      <c r="K24" s="6">
        <v>20</v>
      </c>
      <c r="L24" s="6">
        <v>19</v>
      </c>
      <c r="M24" s="2"/>
    </row>
    <row r="25" spans="1:13" x14ac:dyDescent="0.25">
      <c r="A25" s="5"/>
      <c r="B25" s="2" t="s">
        <v>10</v>
      </c>
      <c r="C25" s="6">
        <v>23</v>
      </c>
      <c r="D25" s="6">
        <v>20</v>
      </c>
      <c r="E25" s="6">
        <v>23</v>
      </c>
      <c r="F25" s="6">
        <v>23</v>
      </c>
      <c r="G25" s="6">
        <v>20</v>
      </c>
      <c r="H25" s="6">
        <v>21</v>
      </c>
      <c r="I25" s="6">
        <v>20</v>
      </c>
      <c r="J25" s="6">
        <v>18</v>
      </c>
      <c r="K25" s="6">
        <v>17</v>
      </c>
      <c r="L25" s="6">
        <v>18</v>
      </c>
      <c r="M25" s="2"/>
    </row>
    <row r="26" spans="1:13" x14ac:dyDescent="0.25">
      <c r="A26" s="5"/>
      <c r="B26" s="2" t="s">
        <v>11</v>
      </c>
      <c r="C26" s="6">
        <v>6</v>
      </c>
      <c r="D26" s="6">
        <v>4</v>
      </c>
      <c r="E26" s="6">
        <v>4</v>
      </c>
      <c r="F26" s="6">
        <v>6</v>
      </c>
      <c r="G26" s="6">
        <v>6</v>
      </c>
      <c r="H26" s="6">
        <v>6</v>
      </c>
      <c r="I26" s="6">
        <v>5</v>
      </c>
      <c r="J26" s="6">
        <v>5</v>
      </c>
      <c r="K26" s="6">
        <v>3</v>
      </c>
      <c r="L26" s="6">
        <v>2</v>
      </c>
      <c r="M26" s="2"/>
    </row>
    <row r="27" spans="1:13" x14ac:dyDescent="0.25">
      <c r="A27" s="5"/>
      <c r="B27" s="2" t="s">
        <v>12</v>
      </c>
      <c r="C27" s="6">
        <v>117</v>
      </c>
      <c r="D27" s="6">
        <v>103</v>
      </c>
      <c r="E27" s="6">
        <v>100</v>
      </c>
      <c r="F27" s="6">
        <v>99</v>
      </c>
      <c r="G27" s="6">
        <v>95</v>
      </c>
      <c r="H27" s="6">
        <v>104</v>
      </c>
      <c r="I27" s="6">
        <v>110</v>
      </c>
      <c r="J27" s="6">
        <v>112</v>
      </c>
      <c r="K27" s="6">
        <v>111</v>
      </c>
      <c r="L27" s="6">
        <v>114</v>
      </c>
      <c r="M27" s="2"/>
    </row>
    <row r="28" spans="1:13" x14ac:dyDescent="0.25">
      <c r="A28" s="5"/>
      <c r="B28" s="2" t="s">
        <v>13</v>
      </c>
      <c r="C28" s="6">
        <v>10</v>
      </c>
      <c r="D28" s="6">
        <v>9</v>
      </c>
      <c r="E28" s="6">
        <v>8</v>
      </c>
      <c r="F28" s="6">
        <v>10</v>
      </c>
      <c r="G28" s="6">
        <v>10</v>
      </c>
      <c r="H28" s="6">
        <v>12</v>
      </c>
      <c r="I28" s="6">
        <v>11</v>
      </c>
      <c r="J28" s="6">
        <v>10</v>
      </c>
      <c r="K28" s="6">
        <v>12</v>
      </c>
      <c r="L28" s="6">
        <v>13</v>
      </c>
      <c r="M28" s="2"/>
    </row>
    <row r="29" spans="1:13" x14ac:dyDescent="0.25">
      <c r="A29" s="5"/>
      <c r="B29" s="2" t="s">
        <v>14</v>
      </c>
      <c r="C29" s="6">
        <v>7</v>
      </c>
      <c r="D29" s="6">
        <v>7</v>
      </c>
      <c r="E29" s="6">
        <v>9</v>
      </c>
      <c r="F29" s="6">
        <v>9</v>
      </c>
      <c r="G29" s="6">
        <v>8</v>
      </c>
      <c r="H29" s="6">
        <v>7</v>
      </c>
      <c r="I29" s="6">
        <v>4</v>
      </c>
      <c r="J29" s="6">
        <v>4</v>
      </c>
      <c r="K29" s="6">
        <v>3</v>
      </c>
      <c r="L29" s="6">
        <v>4</v>
      </c>
      <c r="M29" s="2"/>
    </row>
    <row r="30" spans="1:13" x14ac:dyDescent="0.25">
      <c r="A30" s="5"/>
      <c r="B30" s="2" t="s">
        <v>15</v>
      </c>
      <c r="C30" s="6">
        <v>15</v>
      </c>
      <c r="D30" s="6">
        <v>19</v>
      </c>
      <c r="E30" s="6">
        <v>17</v>
      </c>
      <c r="F30" s="6">
        <v>17</v>
      </c>
      <c r="G30" s="6">
        <v>15</v>
      </c>
      <c r="H30" s="6">
        <v>14</v>
      </c>
      <c r="I30" s="6">
        <v>14</v>
      </c>
      <c r="J30" s="6">
        <v>10</v>
      </c>
      <c r="K30" s="6">
        <v>10</v>
      </c>
      <c r="L30" s="6">
        <v>13</v>
      </c>
      <c r="M30" s="2"/>
    </row>
    <row r="31" spans="1:13" x14ac:dyDescent="0.25">
      <c r="A31" s="15"/>
      <c r="B31" s="16" t="s">
        <v>16</v>
      </c>
      <c r="C31" s="17">
        <v>8</v>
      </c>
      <c r="D31" s="17">
        <v>6</v>
      </c>
      <c r="E31" s="17">
        <v>6</v>
      </c>
      <c r="F31" s="17">
        <v>7</v>
      </c>
      <c r="G31" s="17">
        <v>6</v>
      </c>
      <c r="H31" s="17">
        <v>5</v>
      </c>
      <c r="I31" s="17">
        <v>2</v>
      </c>
      <c r="J31" s="17">
        <v>3</v>
      </c>
      <c r="K31" s="17">
        <v>4</v>
      </c>
      <c r="L31" s="17">
        <v>2</v>
      </c>
      <c r="M31" s="2"/>
    </row>
    <row r="32" spans="1:13" x14ac:dyDescent="0.25">
      <c r="A32" s="5" t="s">
        <v>22</v>
      </c>
      <c r="B32" s="2"/>
      <c r="C32" s="12">
        <f t="shared" ref="C32:K32" si="4">SUM(C4,C18)</f>
        <v>1616</v>
      </c>
      <c r="D32" s="12">
        <f t="shared" si="4"/>
        <v>1564</v>
      </c>
      <c r="E32" s="12">
        <f t="shared" si="4"/>
        <v>1528</v>
      </c>
      <c r="F32" s="12">
        <f t="shared" si="4"/>
        <v>1516</v>
      </c>
      <c r="G32" s="12">
        <f t="shared" si="4"/>
        <v>1496</v>
      </c>
      <c r="H32" s="12">
        <f t="shared" si="4"/>
        <v>1485</v>
      </c>
      <c r="I32" s="12">
        <f t="shared" si="4"/>
        <v>1463</v>
      </c>
      <c r="J32" s="12">
        <f t="shared" si="4"/>
        <v>1447</v>
      </c>
      <c r="K32" s="12">
        <f t="shared" si="4"/>
        <v>1437</v>
      </c>
      <c r="L32" s="12">
        <f t="shared" ref="L32" si="5">SUM(L4,L18)</f>
        <v>1407</v>
      </c>
      <c r="M32" s="2"/>
    </row>
    <row r="33" spans="1:13" x14ac:dyDescent="0.25">
      <c r="B33" s="2" t="s">
        <v>6</v>
      </c>
      <c r="C33" s="6">
        <f t="shared" ref="C33:G33" si="6">SUM(C19)</f>
        <v>0</v>
      </c>
      <c r="D33" s="6">
        <f t="shared" si="6"/>
        <v>0</v>
      </c>
      <c r="E33" s="6">
        <f t="shared" si="6"/>
        <v>0</v>
      </c>
      <c r="F33" s="6">
        <f t="shared" si="6"/>
        <v>0</v>
      </c>
      <c r="G33" s="6">
        <f t="shared" ref="G33:J33" si="7">SUM(G19)</f>
        <v>0</v>
      </c>
      <c r="H33" s="6">
        <f t="shared" si="7"/>
        <v>0</v>
      </c>
      <c r="I33" s="6">
        <f t="shared" si="7"/>
        <v>0</v>
      </c>
      <c r="J33" s="6">
        <f t="shared" si="7"/>
        <v>0</v>
      </c>
      <c r="K33" s="6">
        <f t="shared" ref="K33:L33" si="8">SUM(K19)</f>
        <v>0</v>
      </c>
      <c r="L33" s="6">
        <f t="shared" si="8"/>
        <v>0</v>
      </c>
    </row>
    <row r="34" spans="1:13" x14ac:dyDescent="0.25">
      <c r="B34" s="2" t="s">
        <v>7</v>
      </c>
      <c r="C34" s="6">
        <f t="shared" ref="C34:K34" si="9">SUM(C5)</f>
        <v>0</v>
      </c>
      <c r="D34" s="6">
        <f t="shared" si="9"/>
        <v>0</v>
      </c>
      <c r="E34" s="6">
        <f t="shared" si="9"/>
        <v>0</v>
      </c>
      <c r="F34" s="6">
        <f t="shared" si="9"/>
        <v>0</v>
      </c>
      <c r="G34" s="6">
        <f t="shared" si="9"/>
        <v>2</v>
      </c>
      <c r="H34" s="6">
        <f t="shared" si="9"/>
        <v>0</v>
      </c>
      <c r="I34" s="6">
        <f t="shared" si="9"/>
        <v>0</v>
      </c>
      <c r="J34" s="6">
        <f t="shared" si="9"/>
        <v>0</v>
      </c>
      <c r="K34" s="6">
        <f t="shared" ref="K34:L34" si="10">SUM(K5)</f>
        <v>0</v>
      </c>
      <c r="L34" s="6">
        <f t="shared" si="10"/>
        <v>0</v>
      </c>
    </row>
    <row r="35" spans="1:13" x14ac:dyDescent="0.25">
      <c r="B35" s="2" t="s">
        <v>8</v>
      </c>
      <c r="C35" s="6">
        <f t="shared" ref="C35:K35" si="11">SUM(C6,C21)</f>
        <v>628</v>
      </c>
      <c r="D35" s="6">
        <f t="shared" si="11"/>
        <v>602</v>
      </c>
      <c r="E35" s="6">
        <f t="shared" si="11"/>
        <v>587</v>
      </c>
      <c r="F35" s="6">
        <f t="shared" si="11"/>
        <v>574</v>
      </c>
      <c r="G35" s="6">
        <f t="shared" si="11"/>
        <v>569</v>
      </c>
      <c r="H35" s="6">
        <f t="shared" si="11"/>
        <v>559</v>
      </c>
      <c r="I35" s="6">
        <f t="shared" si="11"/>
        <v>553</v>
      </c>
      <c r="J35" s="6">
        <f t="shared" si="11"/>
        <v>543</v>
      </c>
      <c r="K35" s="6">
        <f t="shared" ref="K35:L35" si="12">SUM(K6,K21)</f>
        <v>523</v>
      </c>
      <c r="L35" s="6">
        <f t="shared" si="12"/>
        <v>507</v>
      </c>
    </row>
    <row r="36" spans="1:13" x14ac:dyDescent="0.25">
      <c r="B36" s="2" t="s">
        <v>9</v>
      </c>
      <c r="C36" s="6">
        <f t="shared" ref="C36:K36" si="13">SUM(C7,C22)</f>
        <v>81</v>
      </c>
      <c r="D36" s="6">
        <f t="shared" si="13"/>
        <v>81</v>
      </c>
      <c r="E36" s="6">
        <f t="shared" si="13"/>
        <v>81</v>
      </c>
      <c r="F36" s="6">
        <f t="shared" si="13"/>
        <v>81</v>
      </c>
      <c r="G36" s="6">
        <f t="shared" si="13"/>
        <v>75</v>
      </c>
      <c r="H36" s="6">
        <f t="shared" si="13"/>
        <v>76</v>
      </c>
      <c r="I36" s="6">
        <f t="shared" si="13"/>
        <v>79</v>
      </c>
      <c r="J36" s="6">
        <f t="shared" si="13"/>
        <v>80</v>
      </c>
      <c r="K36" s="6">
        <f t="shared" ref="K36:L36" si="14">SUM(K7,K22)</f>
        <v>84</v>
      </c>
      <c r="L36" s="6">
        <f t="shared" si="14"/>
        <v>84</v>
      </c>
    </row>
    <row r="37" spans="1:13" x14ac:dyDescent="0.25">
      <c r="B37" s="2" t="s">
        <v>18</v>
      </c>
      <c r="C37" s="6">
        <f t="shared" ref="C37:K37" si="15">SUM(C8,C23)</f>
        <v>63</v>
      </c>
      <c r="D37" s="6">
        <f t="shared" si="15"/>
        <v>61</v>
      </c>
      <c r="E37" s="6">
        <f t="shared" si="15"/>
        <v>58</v>
      </c>
      <c r="F37" s="6">
        <f t="shared" si="15"/>
        <v>57</v>
      </c>
      <c r="G37" s="6">
        <f t="shared" si="15"/>
        <v>61</v>
      </c>
      <c r="H37" s="6">
        <f t="shared" si="15"/>
        <v>58</v>
      </c>
      <c r="I37" s="6">
        <f t="shared" si="15"/>
        <v>59</v>
      </c>
      <c r="J37" s="6">
        <f t="shared" si="15"/>
        <v>59</v>
      </c>
      <c r="K37" s="6">
        <f t="shared" ref="K37:L37" si="16">SUM(K8,K23)</f>
        <v>59</v>
      </c>
      <c r="L37" s="6">
        <f t="shared" si="16"/>
        <v>55</v>
      </c>
    </row>
    <row r="38" spans="1:13" x14ac:dyDescent="0.25">
      <c r="B38" s="2" t="s">
        <v>19</v>
      </c>
      <c r="C38" s="6">
        <f t="shared" ref="C38:K38" si="17">SUM(C9,C24)</f>
        <v>76</v>
      </c>
      <c r="D38" s="6">
        <f t="shared" si="17"/>
        <v>73</v>
      </c>
      <c r="E38" s="6">
        <f t="shared" si="17"/>
        <v>73</v>
      </c>
      <c r="F38" s="6">
        <f t="shared" si="17"/>
        <v>68</v>
      </c>
      <c r="G38" s="6">
        <f t="shared" si="17"/>
        <v>62</v>
      </c>
      <c r="H38" s="6">
        <f t="shared" si="17"/>
        <v>68</v>
      </c>
      <c r="I38" s="6">
        <f t="shared" si="17"/>
        <v>63</v>
      </c>
      <c r="J38" s="6">
        <f t="shared" si="17"/>
        <v>66</v>
      </c>
      <c r="K38" s="6">
        <f t="shared" ref="K38:L38" si="18">SUM(K9,K24)</f>
        <v>68</v>
      </c>
      <c r="L38" s="6">
        <f t="shared" si="18"/>
        <v>65</v>
      </c>
    </row>
    <row r="39" spans="1:13" x14ac:dyDescent="0.25">
      <c r="B39" s="2" t="s">
        <v>10</v>
      </c>
      <c r="C39" s="6">
        <f t="shared" ref="C39:K39" si="19">SUM(C10,C25)</f>
        <v>93</v>
      </c>
      <c r="D39" s="6">
        <f t="shared" si="19"/>
        <v>92</v>
      </c>
      <c r="E39" s="6">
        <f t="shared" si="19"/>
        <v>95</v>
      </c>
      <c r="F39" s="6">
        <f t="shared" si="19"/>
        <v>95</v>
      </c>
      <c r="G39" s="6">
        <f t="shared" si="19"/>
        <v>94</v>
      </c>
      <c r="H39" s="6">
        <f t="shared" si="19"/>
        <v>95</v>
      </c>
      <c r="I39" s="6">
        <f t="shared" si="19"/>
        <v>97</v>
      </c>
      <c r="J39" s="6">
        <f t="shared" si="19"/>
        <v>94</v>
      </c>
      <c r="K39" s="6">
        <f t="shared" ref="K39:L39" si="20">SUM(K10,K25)</f>
        <v>97</v>
      </c>
      <c r="L39" s="6">
        <f t="shared" si="20"/>
        <v>95</v>
      </c>
    </row>
    <row r="40" spans="1:13" x14ac:dyDescent="0.25">
      <c r="B40" s="2" t="s">
        <v>11</v>
      </c>
      <c r="C40" s="6">
        <f t="shared" ref="C40:K40" si="21">SUM(C11,C26)</f>
        <v>34</v>
      </c>
      <c r="D40" s="6">
        <f t="shared" si="21"/>
        <v>30</v>
      </c>
      <c r="E40" s="6">
        <f t="shared" si="21"/>
        <v>31</v>
      </c>
      <c r="F40" s="6">
        <f t="shared" si="21"/>
        <v>32</v>
      </c>
      <c r="G40" s="6">
        <f t="shared" si="21"/>
        <v>33</v>
      </c>
      <c r="H40" s="6">
        <f t="shared" si="21"/>
        <v>31</v>
      </c>
      <c r="I40" s="6">
        <f t="shared" si="21"/>
        <v>31</v>
      </c>
      <c r="J40" s="6">
        <f t="shared" si="21"/>
        <v>29</v>
      </c>
      <c r="K40" s="6">
        <f t="shared" ref="K40:L40" si="22">SUM(K11,K26)</f>
        <v>31</v>
      </c>
      <c r="L40" s="6">
        <f t="shared" si="22"/>
        <v>26</v>
      </c>
    </row>
    <row r="41" spans="1:13" x14ac:dyDescent="0.25">
      <c r="B41" s="2" t="s">
        <v>12</v>
      </c>
      <c r="C41" s="6">
        <f t="shared" ref="C41:K41" si="23">SUM(C12,C27)</f>
        <v>500</v>
      </c>
      <c r="D41" s="6">
        <f t="shared" si="23"/>
        <v>486</v>
      </c>
      <c r="E41" s="6">
        <f t="shared" si="23"/>
        <v>469</v>
      </c>
      <c r="F41" s="6">
        <f t="shared" si="23"/>
        <v>471</v>
      </c>
      <c r="G41" s="6">
        <f t="shared" si="23"/>
        <v>463</v>
      </c>
      <c r="H41" s="6">
        <f t="shared" si="23"/>
        <v>466</v>
      </c>
      <c r="I41" s="6">
        <f t="shared" si="23"/>
        <v>454</v>
      </c>
      <c r="J41" s="6">
        <f t="shared" si="23"/>
        <v>453</v>
      </c>
      <c r="K41" s="6">
        <f t="shared" ref="K41:L41" si="24">SUM(K12,K27)</f>
        <v>451</v>
      </c>
      <c r="L41" s="6">
        <f t="shared" si="24"/>
        <v>449</v>
      </c>
    </row>
    <row r="42" spans="1:13" x14ac:dyDescent="0.25">
      <c r="B42" s="2" t="s">
        <v>13</v>
      </c>
      <c r="C42" s="6">
        <f t="shared" ref="C42:K42" si="25">SUM(C13,C28)</f>
        <v>32</v>
      </c>
      <c r="D42" s="6">
        <f t="shared" si="25"/>
        <v>31</v>
      </c>
      <c r="E42" s="6">
        <f t="shared" si="25"/>
        <v>28</v>
      </c>
      <c r="F42" s="6">
        <f t="shared" si="25"/>
        <v>30</v>
      </c>
      <c r="G42" s="6">
        <f t="shared" si="25"/>
        <v>29</v>
      </c>
      <c r="H42" s="6">
        <f t="shared" si="25"/>
        <v>31</v>
      </c>
      <c r="I42" s="6">
        <f t="shared" si="25"/>
        <v>31</v>
      </c>
      <c r="J42" s="6">
        <f t="shared" si="25"/>
        <v>29</v>
      </c>
      <c r="K42" s="6">
        <f t="shared" ref="K42:L42" si="26">SUM(K13,K28)</f>
        <v>31</v>
      </c>
      <c r="L42" s="6">
        <f t="shared" si="26"/>
        <v>33</v>
      </c>
    </row>
    <row r="43" spans="1:13" x14ac:dyDescent="0.25">
      <c r="B43" s="2" t="s">
        <v>14</v>
      </c>
      <c r="C43" s="6">
        <f t="shared" ref="C43:K43" si="27">SUM(C14,C29)</f>
        <v>29</v>
      </c>
      <c r="D43" s="6">
        <f t="shared" si="27"/>
        <v>28</v>
      </c>
      <c r="E43" s="6">
        <f t="shared" si="27"/>
        <v>29</v>
      </c>
      <c r="F43" s="6">
        <f t="shared" si="27"/>
        <v>30</v>
      </c>
      <c r="G43" s="6">
        <f t="shared" si="27"/>
        <v>29</v>
      </c>
      <c r="H43" s="6">
        <f t="shared" si="27"/>
        <v>25</v>
      </c>
      <c r="I43" s="6">
        <f t="shared" si="27"/>
        <v>25</v>
      </c>
      <c r="J43" s="6">
        <f t="shared" si="27"/>
        <v>26</v>
      </c>
      <c r="K43" s="6">
        <f t="shared" ref="K43:L43" si="28">SUM(K14,K29)</f>
        <v>26</v>
      </c>
      <c r="L43" s="6">
        <f t="shared" si="28"/>
        <v>26</v>
      </c>
    </row>
    <row r="44" spans="1:13" x14ac:dyDescent="0.25">
      <c r="A44" s="5"/>
      <c r="B44" s="2" t="s">
        <v>15</v>
      </c>
      <c r="C44" s="6">
        <f t="shared" ref="C44:K44" si="29">SUM(C15,C30)</f>
        <v>63</v>
      </c>
      <c r="D44" s="6">
        <f t="shared" si="29"/>
        <v>63</v>
      </c>
      <c r="E44" s="6">
        <f t="shared" si="29"/>
        <v>61</v>
      </c>
      <c r="F44" s="6">
        <f t="shared" si="29"/>
        <v>61</v>
      </c>
      <c r="G44" s="6">
        <f t="shared" si="29"/>
        <v>62</v>
      </c>
      <c r="H44" s="6">
        <f t="shared" si="29"/>
        <v>60</v>
      </c>
      <c r="I44" s="6">
        <f t="shared" si="29"/>
        <v>58</v>
      </c>
      <c r="J44" s="6">
        <f t="shared" si="29"/>
        <v>56</v>
      </c>
      <c r="K44" s="6">
        <f t="shared" ref="K44:L44" si="30">SUM(K15,K30)</f>
        <v>54</v>
      </c>
      <c r="L44" s="6">
        <f t="shared" si="30"/>
        <v>55</v>
      </c>
      <c r="M44" s="2"/>
    </row>
    <row r="45" spans="1:13" x14ac:dyDescent="0.25">
      <c r="A45" s="15"/>
      <c r="B45" s="16" t="s">
        <v>16</v>
      </c>
      <c r="C45" s="17">
        <f t="shared" ref="C45:K45" si="31">SUM(C16,C31)</f>
        <v>17</v>
      </c>
      <c r="D45" s="17">
        <f t="shared" si="31"/>
        <v>17</v>
      </c>
      <c r="E45" s="17">
        <f t="shared" si="31"/>
        <v>16</v>
      </c>
      <c r="F45" s="17">
        <f t="shared" si="31"/>
        <v>17</v>
      </c>
      <c r="G45" s="17">
        <f t="shared" si="31"/>
        <v>17</v>
      </c>
      <c r="H45" s="17">
        <f t="shared" si="31"/>
        <v>16</v>
      </c>
      <c r="I45" s="17">
        <f t="shared" si="31"/>
        <v>13</v>
      </c>
      <c r="J45" s="17">
        <f t="shared" si="31"/>
        <v>12</v>
      </c>
      <c r="K45" s="17">
        <f t="shared" ref="K45:L45" si="32">SUM(K16,K31)</f>
        <v>12</v>
      </c>
      <c r="L45" s="17">
        <f t="shared" si="32"/>
        <v>12</v>
      </c>
      <c r="M45" s="2"/>
    </row>
    <row r="46" spans="1:13" x14ac:dyDescent="0.25">
      <c r="A46" s="7"/>
      <c r="B46" s="2"/>
      <c r="C46" s="6"/>
      <c r="D46" s="6"/>
      <c r="E46" s="6"/>
      <c r="F46" s="6"/>
      <c r="G46" s="6"/>
      <c r="H46" s="6"/>
      <c r="I46" s="6"/>
      <c r="J46" s="6"/>
      <c r="K46" s="6"/>
      <c r="L46" s="14" t="s">
        <v>23</v>
      </c>
      <c r="M46" s="2"/>
    </row>
    <row r="47" spans="1:13" ht="15" customHeight="1" x14ac:dyDescent="0.25">
      <c r="A47" s="19" t="s">
        <v>24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2"/>
    </row>
    <row r="48" spans="1:13" ht="4.5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2"/>
    </row>
    <row r="49" spans="1:13" ht="12.75" customHeight="1" x14ac:dyDescent="0.25">
      <c r="A49" s="3"/>
      <c r="B49" s="3"/>
      <c r="C49" s="4">
        <f t="shared" ref="C49:G49" si="33">C3</f>
        <v>2014</v>
      </c>
      <c r="D49" s="4">
        <f t="shared" si="33"/>
        <v>2015</v>
      </c>
      <c r="E49" s="4">
        <f t="shared" si="33"/>
        <v>2016</v>
      </c>
      <c r="F49" s="4">
        <f t="shared" si="33"/>
        <v>2017</v>
      </c>
      <c r="G49" s="4">
        <f>G3</f>
        <v>2018</v>
      </c>
      <c r="H49" s="4">
        <f>H3</f>
        <v>2019</v>
      </c>
      <c r="I49" s="4">
        <f t="shared" ref="I49:K49" si="34">I3</f>
        <v>2020</v>
      </c>
      <c r="J49" s="4">
        <f t="shared" si="34"/>
        <v>2021</v>
      </c>
      <c r="K49" s="4">
        <f t="shared" si="34"/>
        <v>2022</v>
      </c>
      <c r="L49" s="4">
        <f t="shared" ref="L49" si="35">L3</f>
        <v>2023</v>
      </c>
      <c r="M49" s="2"/>
    </row>
    <row r="50" spans="1:13" ht="12.75" customHeight="1" x14ac:dyDescent="0.25">
      <c r="A50" s="5" t="s">
        <v>3</v>
      </c>
      <c r="B50" s="2"/>
      <c r="C50" s="12">
        <f t="shared" ref="C50:D50" si="36">SUM(C51:C60)</f>
        <v>683</v>
      </c>
      <c r="D50" s="12">
        <f t="shared" ref="D50:K50" si="37">SUM(D51:D60)</f>
        <v>742</v>
      </c>
      <c r="E50" s="12">
        <f t="shared" si="37"/>
        <v>793</v>
      </c>
      <c r="F50" s="12">
        <f t="shared" si="37"/>
        <v>847</v>
      </c>
      <c r="G50" s="12">
        <f t="shared" si="37"/>
        <v>891</v>
      </c>
      <c r="H50" s="12">
        <f t="shared" si="37"/>
        <v>937</v>
      </c>
      <c r="I50" s="12">
        <f t="shared" si="37"/>
        <v>957</v>
      </c>
      <c r="J50" s="12">
        <f t="shared" si="37"/>
        <v>992</v>
      </c>
      <c r="K50" s="12">
        <f t="shared" si="37"/>
        <v>1012</v>
      </c>
      <c r="L50" s="12">
        <f t="shared" ref="L50" si="38">SUM(L51:L60)</f>
        <v>1073</v>
      </c>
      <c r="M50" s="2"/>
    </row>
    <row r="51" spans="1:13" ht="12.75" customHeight="1" x14ac:dyDescent="0.25">
      <c r="A51" s="7"/>
      <c r="B51" s="2" t="s">
        <v>8</v>
      </c>
      <c r="C51" s="6">
        <v>20</v>
      </c>
      <c r="D51" s="6">
        <v>19</v>
      </c>
      <c r="E51" s="6">
        <v>19</v>
      </c>
      <c r="F51" s="6">
        <v>20</v>
      </c>
      <c r="G51" s="6">
        <v>18</v>
      </c>
      <c r="H51" s="6">
        <v>19</v>
      </c>
      <c r="I51" s="6">
        <v>16</v>
      </c>
      <c r="J51" s="6">
        <v>18</v>
      </c>
      <c r="K51" s="6">
        <v>17</v>
      </c>
      <c r="L51" s="6">
        <v>19</v>
      </c>
      <c r="M51" s="2"/>
    </row>
    <row r="52" spans="1:13" ht="12.75" customHeight="1" x14ac:dyDescent="0.25">
      <c r="A52" s="7"/>
      <c r="B52" s="2" t="s">
        <v>9</v>
      </c>
      <c r="C52" s="6">
        <v>2</v>
      </c>
      <c r="D52" s="6">
        <v>2</v>
      </c>
      <c r="E52" s="6">
        <v>2</v>
      </c>
      <c r="F52" s="6">
        <v>3</v>
      </c>
      <c r="G52" s="6">
        <v>2</v>
      </c>
      <c r="H52" s="6">
        <v>2</v>
      </c>
      <c r="I52" s="6">
        <v>2</v>
      </c>
      <c r="J52" s="6">
        <v>2</v>
      </c>
      <c r="K52" s="6">
        <v>2</v>
      </c>
      <c r="L52" s="6">
        <v>2</v>
      </c>
      <c r="M52" s="2"/>
    </row>
    <row r="53" spans="1:13" ht="12.75" customHeight="1" x14ac:dyDescent="0.25">
      <c r="A53" s="7"/>
      <c r="B53" s="2" t="s">
        <v>18</v>
      </c>
      <c r="C53" s="6">
        <v>45</v>
      </c>
      <c r="D53" s="6">
        <v>43</v>
      </c>
      <c r="E53" s="6">
        <v>47</v>
      </c>
      <c r="F53" s="6">
        <v>51</v>
      </c>
      <c r="G53" s="6">
        <v>52</v>
      </c>
      <c r="H53" s="6">
        <v>54</v>
      </c>
      <c r="I53" s="6">
        <v>50</v>
      </c>
      <c r="J53" s="6">
        <v>49</v>
      </c>
      <c r="K53" s="6">
        <v>48</v>
      </c>
      <c r="L53" s="6">
        <v>63</v>
      </c>
      <c r="M53" s="2"/>
    </row>
    <row r="54" spans="1:13" ht="12.75" customHeight="1" x14ac:dyDescent="0.25">
      <c r="A54" s="7"/>
      <c r="B54" s="2" t="s">
        <v>19</v>
      </c>
      <c r="C54" s="6">
        <v>18</v>
      </c>
      <c r="D54" s="6">
        <v>17</v>
      </c>
      <c r="E54" s="6">
        <v>19</v>
      </c>
      <c r="F54" s="6">
        <v>21</v>
      </c>
      <c r="G54" s="6">
        <v>21</v>
      </c>
      <c r="H54" s="6">
        <v>20</v>
      </c>
      <c r="I54" s="6">
        <v>20</v>
      </c>
      <c r="J54" s="6">
        <v>20</v>
      </c>
      <c r="K54" s="6">
        <v>22</v>
      </c>
      <c r="L54" s="6">
        <v>24</v>
      </c>
      <c r="M54" s="2"/>
    </row>
    <row r="55" spans="1:13" ht="12.75" customHeight="1" x14ac:dyDescent="0.25">
      <c r="A55" s="7"/>
      <c r="B55" s="2" t="s">
        <v>10</v>
      </c>
      <c r="C55" s="6">
        <v>1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2"/>
    </row>
    <row r="56" spans="1:13" ht="12.75" customHeight="1" x14ac:dyDescent="0.25">
      <c r="A56" s="7"/>
      <c r="B56" s="2" t="s">
        <v>11</v>
      </c>
      <c r="C56" s="6">
        <v>5</v>
      </c>
      <c r="D56" s="6">
        <v>4</v>
      </c>
      <c r="E56" s="6">
        <v>4</v>
      </c>
      <c r="F56" s="6">
        <v>5</v>
      </c>
      <c r="G56" s="6">
        <v>6</v>
      </c>
      <c r="H56" s="6">
        <v>5</v>
      </c>
      <c r="I56" s="6">
        <v>6</v>
      </c>
      <c r="J56" s="6">
        <v>6</v>
      </c>
      <c r="K56" s="6">
        <v>6</v>
      </c>
      <c r="L56" s="6">
        <v>6</v>
      </c>
      <c r="M56" s="2"/>
    </row>
    <row r="57" spans="1:13" ht="12.75" customHeight="1" x14ac:dyDescent="0.25">
      <c r="A57" s="7"/>
      <c r="B57" s="2" t="s">
        <v>12</v>
      </c>
      <c r="C57" s="6">
        <v>521</v>
      </c>
      <c r="D57" s="6">
        <v>589</v>
      </c>
      <c r="E57" s="6">
        <v>627</v>
      </c>
      <c r="F57" s="6">
        <v>674</v>
      </c>
      <c r="G57" s="6">
        <v>717</v>
      </c>
      <c r="H57" s="6">
        <v>762</v>
      </c>
      <c r="I57" s="6">
        <v>789</v>
      </c>
      <c r="J57" s="6">
        <v>825</v>
      </c>
      <c r="K57" s="6">
        <v>847</v>
      </c>
      <c r="L57" s="6">
        <v>891</v>
      </c>
      <c r="M57" s="2"/>
    </row>
    <row r="58" spans="1:13" ht="12.75" customHeight="1" x14ac:dyDescent="0.25">
      <c r="A58" s="7"/>
      <c r="B58" s="2" t="s">
        <v>13</v>
      </c>
      <c r="C58" s="6">
        <v>21</v>
      </c>
      <c r="D58" s="6">
        <v>20</v>
      </c>
      <c r="E58" s="6">
        <v>23</v>
      </c>
      <c r="F58" s="6">
        <v>23</v>
      </c>
      <c r="G58" s="6">
        <v>25</v>
      </c>
      <c r="H58" s="6">
        <v>29</v>
      </c>
      <c r="I58" s="6">
        <v>30</v>
      </c>
      <c r="J58" s="6">
        <v>31</v>
      </c>
      <c r="K58" s="6">
        <v>28</v>
      </c>
      <c r="L58" s="6">
        <v>28</v>
      </c>
      <c r="M58" s="2"/>
    </row>
    <row r="59" spans="1:13" ht="12.75" customHeight="1" x14ac:dyDescent="0.25">
      <c r="A59" s="7"/>
      <c r="B59" s="2" t="s">
        <v>14</v>
      </c>
      <c r="C59" s="6">
        <v>39</v>
      </c>
      <c r="D59" s="6">
        <v>37</v>
      </c>
      <c r="E59" s="6">
        <v>38</v>
      </c>
      <c r="F59" s="6">
        <v>36</v>
      </c>
      <c r="G59" s="6">
        <v>36</v>
      </c>
      <c r="H59" s="6">
        <v>34</v>
      </c>
      <c r="I59" s="6">
        <v>33</v>
      </c>
      <c r="J59" s="6">
        <v>31</v>
      </c>
      <c r="K59" s="6">
        <v>31</v>
      </c>
      <c r="L59" s="6">
        <v>29</v>
      </c>
      <c r="M59" s="2"/>
    </row>
    <row r="60" spans="1:13" ht="12.75" customHeight="1" x14ac:dyDescent="0.25">
      <c r="A60" s="18"/>
      <c r="B60" s="16" t="s">
        <v>15</v>
      </c>
      <c r="C60" s="17">
        <v>11</v>
      </c>
      <c r="D60" s="17">
        <v>11</v>
      </c>
      <c r="E60" s="17">
        <v>14</v>
      </c>
      <c r="F60" s="17">
        <v>14</v>
      </c>
      <c r="G60" s="17">
        <v>14</v>
      </c>
      <c r="H60" s="17">
        <v>12</v>
      </c>
      <c r="I60" s="17">
        <v>11</v>
      </c>
      <c r="J60" s="17">
        <v>10</v>
      </c>
      <c r="K60" s="17">
        <v>11</v>
      </c>
      <c r="L60" s="17">
        <v>11</v>
      </c>
      <c r="M60" s="2"/>
    </row>
    <row r="61" spans="1:13" ht="12.75" customHeight="1" x14ac:dyDescent="0.25">
      <c r="A61" s="5" t="s">
        <v>4</v>
      </c>
      <c r="B61" s="2"/>
      <c r="C61" s="12">
        <f t="shared" ref="C61:K61" si="39">SUM(C62:C75)</f>
        <v>3050</v>
      </c>
      <c r="D61" s="12">
        <f t="shared" si="39"/>
        <v>3088</v>
      </c>
      <c r="E61" s="12">
        <f t="shared" si="39"/>
        <v>3151</v>
      </c>
      <c r="F61" s="12">
        <f t="shared" si="39"/>
        <v>3326</v>
      </c>
      <c r="G61" s="12">
        <f t="shared" si="39"/>
        <v>3450</v>
      </c>
      <c r="H61" s="12">
        <f t="shared" si="39"/>
        <v>3553</v>
      </c>
      <c r="I61" s="12">
        <f t="shared" si="39"/>
        <v>3484</v>
      </c>
      <c r="J61" s="12">
        <f t="shared" si="39"/>
        <v>3549</v>
      </c>
      <c r="K61" s="12">
        <f t="shared" ref="K61:L61" si="40">SUM(K62:K75)</f>
        <v>3523</v>
      </c>
      <c r="L61" s="12">
        <f t="shared" si="40"/>
        <v>3535</v>
      </c>
      <c r="M61" s="2"/>
    </row>
    <row r="62" spans="1:13" x14ac:dyDescent="0.25">
      <c r="A62" s="5"/>
      <c r="B62" s="2" t="s">
        <v>6</v>
      </c>
      <c r="C62" s="6">
        <v>13</v>
      </c>
      <c r="D62" s="6">
        <v>6</v>
      </c>
      <c r="E62" s="6">
        <v>6</v>
      </c>
      <c r="F62" s="6">
        <v>2</v>
      </c>
      <c r="G62" s="6">
        <v>4</v>
      </c>
      <c r="H62" s="6">
        <v>3</v>
      </c>
      <c r="I62" s="6">
        <v>4</v>
      </c>
      <c r="J62" s="6">
        <v>4</v>
      </c>
      <c r="K62" s="6">
        <v>4</v>
      </c>
      <c r="L62" s="6">
        <v>1</v>
      </c>
      <c r="M62" s="2"/>
    </row>
    <row r="63" spans="1:13" x14ac:dyDescent="0.25">
      <c r="A63" s="5"/>
      <c r="B63" s="2" t="s">
        <v>7</v>
      </c>
      <c r="C63" s="6">
        <v>5</v>
      </c>
      <c r="D63" s="6">
        <v>5</v>
      </c>
      <c r="E63" s="6">
        <v>5</v>
      </c>
      <c r="F63" s="6">
        <v>7</v>
      </c>
      <c r="G63" s="6">
        <v>6</v>
      </c>
      <c r="H63" s="6">
        <v>6</v>
      </c>
      <c r="I63" s="6">
        <v>8</v>
      </c>
      <c r="J63" s="6">
        <v>11</v>
      </c>
      <c r="K63" s="6">
        <v>8</v>
      </c>
      <c r="L63" s="6">
        <v>4</v>
      </c>
      <c r="M63" s="2"/>
    </row>
    <row r="64" spans="1:13" x14ac:dyDescent="0.25">
      <c r="A64" s="5"/>
      <c r="B64" s="2" t="s">
        <v>8</v>
      </c>
      <c r="C64" s="6">
        <v>654</v>
      </c>
      <c r="D64" s="6">
        <v>706</v>
      </c>
      <c r="E64" s="6">
        <v>699</v>
      </c>
      <c r="F64" s="6">
        <v>687</v>
      </c>
      <c r="G64" s="6">
        <v>730</v>
      </c>
      <c r="H64" s="6">
        <v>730</v>
      </c>
      <c r="I64" s="6">
        <v>652</v>
      </c>
      <c r="J64" s="6">
        <v>660</v>
      </c>
      <c r="K64" s="6">
        <v>591</v>
      </c>
      <c r="L64" s="6">
        <v>646</v>
      </c>
      <c r="M64" s="2"/>
    </row>
    <row r="65" spans="1:13" x14ac:dyDescent="0.25">
      <c r="A65" s="5"/>
      <c r="B65" s="2" t="s">
        <v>9</v>
      </c>
      <c r="C65" s="6">
        <v>177</v>
      </c>
      <c r="D65" s="6">
        <v>187</v>
      </c>
      <c r="E65" s="6">
        <v>183</v>
      </c>
      <c r="F65" s="6">
        <v>174</v>
      </c>
      <c r="G65" s="6">
        <v>158</v>
      </c>
      <c r="H65" s="6">
        <v>185</v>
      </c>
      <c r="I65" s="6">
        <v>192</v>
      </c>
      <c r="J65" s="6">
        <v>196</v>
      </c>
      <c r="K65" s="6">
        <v>202</v>
      </c>
      <c r="L65" s="6">
        <v>222</v>
      </c>
      <c r="M65" s="2"/>
    </row>
    <row r="66" spans="1:13" x14ac:dyDescent="0.25">
      <c r="A66" s="5"/>
      <c r="B66" s="2" t="s">
        <v>18</v>
      </c>
      <c r="C66" s="6">
        <v>295</v>
      </c>
      <c r="D66" s="6">
        <v>297</v>
      </c>
      <c r="E66" s="6">
        <v>271</v>
      </c>
      <c r="F66" s="6">
        <v>281</v>
      </c>
      <c r="G66" s="6">
        <v>278</v>
      </c>
      <c r="H66" s="6">
        <v>273</v>
      </c>
      <c r="I66" s="6">
        <v>269</v>
      </c>
      <c r="J66" s="6">
        <v>262</v>
      </c>
      <c r="K66" s="6">
        <v>261</v>
      </c>
      <c r="L66" s="6">
        <v>262</v>
      </c>
      <c r="M66" s="2"/>
    </row>
    <row r="67" spans="1:13" x14ac:dyDescent="0.25">
      <c r="A67" s="5"/>
      <c r="B67" s="2" t="s">
        <v>19</v>
      </c>
      <c r="C67" s="6">
        <v>138</v>
      </c>
      <c r="D67" s="6">
        <v>149</v>
      </c>
      <c r="E67" s="6">
        <v>147</v>
      </c>
      <c r="F67" s="6">
        <v>146</v>
      </c>
      <c r="G67" s="6">
        <v>176</v>
      </c>
      <c r="H67" s="6">
        <v>186</v>
      </c>
      <c r="I67" s="6">
        <v>180</v>
      </c>
      <c r="J67" s="6">
        <v>192</v>
      </c>
      <c r="K67" s="6">
        <v>206</v>
      </c>
      <c r="L67" s="6">
        <v>204</v>
      </c>
      <c r="M67" s="2"/>
    </row>
    <row r="68" spans="1:13" x14ac:dyDescent="0.25">
      <c r="A68" s="5"/>
      <c r="B68" s="2" t="s">
        <v>10</v>
      </c>
      <c r="C68" s="6">
        <v>75</v>
      </c>
      <c r="D68" s="6">
        <v>60</v>
      </c>
      <c r="E68" s="6">
        <v>62</v>
      </c>
      <c r="F68" s="6">
        <v>48</v>
      </c>
      <c r="G68" s="6">
        <v>53</v>
      </c>
      <c r="H68" s="6">
        <v>52</v>
      </c>
      <c r="I68" s="6">
        <v>52</v>
      </c>
      <c r="J68" s="6">
        <v>41</v>
      </c>
      <c r="K68" s="6">
        <v>37</v>
      </c>
      <c r="L68" s="6">
        <v>36</v>
      </c>
      <c r="M68" s="2"/>
    </row>
    <row r="69" spans="1:13" x14ac:dyDescent="0.25">
      <c r="A69" s="5"/>
      <c r="B69" s="2" t="s">
        <v>11</v>
      </c>
      <c r="C69" s="6">
        <v>65</v>
      </c>
      <c r="D69" s="6">
        <v>50</v>
      </c>
      <c r="E69" s="6">
        <v>54</v>
      </c>
      <c r="F69" s="6">
        <v>59</v>
      </c>
      <c r="G69" s="6">
        <v>58</v>
      </c>
      <c r="H69" s="6">
        <v>57</v>
      </c>
      <c r="I69" s="6">
        <v>67</v>
      </c>
      <c r="J69" s="6">
        <v>72</v>
      </c>
      <c r="K69" s="6">
        <v>86</v>
      </c>
      <c r="L69" s="6">
        <v>82</v>
      </c>
      <c r="M69" s="2"/>
    </row>
    <row r="70" spans="1:13" x14ac:dyDescent="0.25">
      <c r="A70" s="5"/>
      <c r="B70" s="2" t="s">
        <v>12</v>
      </c>
      <c r="C70" s="6">
        <v>769</v>
      </c>
      <c r="D70" s="6">
        <v>766</v>
      </c>
      <c r="E70" s="6">
        <v>810</v>
      </c>
      <c r="F70" s="6">
        <v>958</v>
      </c>
      <c r="G70" s="6">
        <v>997</v>
      </c>
      <c r="H70" s="6">
        <v>1064</v>
      </c>
      <c r="I70" s="6">
        <v>1056</v>
      </c>
      <c r="J70" s="6">
        <v>1076</v>
      </c>
      <c r="K70" s="6">
        <v>1101</v>
      </c>
      <c r="L70" s="6">
        <v>1054</v>
      </c>
      <c r="M70" s="2"/>
    </row>
    <row r="71" spans="1:13" x14ac:dyDescent="0.25">
      <c r="A71" s="5"/>
      <c r="B71" s="2" t="s">
        <v>13</v>
      </c>
      <c r="C71" s="6">
        <v>102</v>
      </c>
      <c r="D71" s="6">
        <v>113</v>
      </c>
      <c r="E71" s="6">
        <v>121</v>
      </c>
      <c r="F71" s="6">
        <v>120</v>
      </c>
      <c r="G71" s="6">
        <v>136</v>
      </c>
      <c r="H71" s="6">
        <v>135</v>
      </c>
      <c r="I71" s="6">
        <v>143</v>
      </c>
      <c r="J71" s="6">
        <v>143</v>
      </c>
      <c r="K71" s="6">
        <v>133</v>
      </c>
      <c r="L71" s="6">
        <v>147</v>
      </c>
      <c r="M71" s="2"/>
    </row>
    <row r="72" spans="1:13" x14ac:dyDescent="0.25">
      <c r="A72" s="5"/>
      <c r="B72" s="2" t="s">
        <v>14</v>
      </c>
      <c r="C72" s="6">
        <v>450</v>
      </c>
      <c r="D72" s="6">
        <v>447</v>
      </c>
      <c r="E72" s="6">
        <v>499</v>
      </c>
      <c r="F72" s="6">
        <v>564</v>
      </c>
      <c r="G72" s="6">
        <v>545</v>
      </c>
      <c r="H72" s="6">
        <v>507</v>
      </c>
      <c r="I72" s="6">
        <v>520</v>
      </c>
      <c r="J72" s="6">
        <v>524</v>
      </c>
      <c r="K72" s="6">
        <v>529</v>
      </c>
      <c r="L72" s="6">
        <v>522</v>
      </c>
      <c r="M72" s="2"/>
    </row>
    <row r="73" spans="1:13" x14ac:dyDescent="0.25">
      <c r="A73" s="5"/>
      <c r="B73" s="2" t="s">
        <v>15</v>
      </c>
      <c r="C73" s="6">
        <v>100</v>
      </c>
      <c r="D73" s="6">
        <v>102</v>
      </c>
      <c r="E73" s="6">
        <v>95</v>
      </c>
      <c r="F73" s="6">
        <v>92</v>
      </c>
      <c r="G73" s="6">
        <v>95</v>
      </c>
      <c r="H73" s="6">
        <v>108</v>
      </c>
      <c r="I73" s="6">
        <v>105</v>
      </c>
      <c r="J73" s="6">
        <v>121</v>
      </c>
      <c r="K73" s="6">
        <v>126</v>
      </c>
      <c r="L73" s="6">
        <v>120</v>
      </c>
      <c r="M73" s="2"/>
    </row>
    <row r="74" spans="1:13" x14ac:dyDescent="0.25">
      <c r="A74" s="5"/>
      <c r="B74" s="2" t="s">
        <v>16</v>
      </c>
      <c r="C74" s="6">
        <v>43</v>
      </c>
      <c r="D74" s="6">
        <v>29</v>
      </c>
      <c r="E74" s="6">
        <v>29</v>
      </c>
      <c r="F74" s="6">
        <v>27</v>
      </c>
      <c r="G74" s="6">
        <v>29</v>
      </c>
      <c r="H74" s="6">
        <v>32</v>
      </c>
      <c r="I74" s="6">
        <v>29</v>
      </c>
      <c r="J74" s="6">
        <v>45</v>
      </c>
      <c r="K74" s="6">
        <v>44</v>
      </c>
      <c r="L74" s="6">
        <v>38</v>
      </c>
      <c r="M74" s="2"/>
    </row>
    <row r="75" spans="1:13" x14ac:dyDescent="0.25">
      <c r="A75" s="18"/>
      <c r="B75" s="16" t="s">
        <v>17</v>
      </c>
      <c r="C75" s="17">
        <v>164</v>
      </c>
      <c r="D75" s="17">
        <v>171</v>
      </c>
      <c r="E75" s="17">
        <v>170</v>
      </c>
      <c r="F75" s="17">
        <v>161</v>
      </c>
      <c r="G75" s="17">
        <v>185</v>
      </c>
      <c r="H75" s="17">
        <v>215</v>
      </c>
      <c r="I75" s="17">
        <v>207</v>
      </c>
      <c r="J75" s="17">
        <v>202</v>
      </c>
      <c r="K75" s="17">
        <v>195</v>
      </c>
      <c r="L75" s="17">
        <v>197</v>
      </c>
      <c r="M75" s="2"/>
    </row>
    <row r="76" spans="1:13" x14ac:dyDescent="0.25">
      <c r="A76" s="5" t="s">
        <v>0</v>
      </c>
      <c r="B76" s="2"/>
      <c r="C76" s="12">
        <f t="shared" ref="C76:K76" si="41">SUM(C77:C90)</f>
        <v>5349</v>
      </c>
      <c r="D76" s="12">
        <f t="shared" si="41"/>
        <v>5394</v>
      </c>
      <c r="E76" s="12">
        <f t="shared" si="41"/>
        <v>5472</v>
      </c>
      <c r="F76" s="12">
        <f t="shared" si="41"/>
        <v>5689</v>
      </c>
      <c r="G76" s="12">
        <f t="shared" si="41"/>
        <v>5837</v>
      </c>
      <c r="H76" s="12">
        <f t="shared" si="41"/>
        <v>5975</v>
      </c>
      <c r="I76" s="12">
        <f t="shared" si="41"/>
        <v>5904</v>
      </c>
      <c r="J76" s="12">
        <f t="shared" si="41"/>
        <v>5988</v>
      </c>
      <c r="K76" s="12">
        <f t="shared" si="41"/>
        <v>5972</v>
      </c>
      <c r="L76" s="12">
        <f t="shared" ref="L76" si="42">SUM(L77:L90)</f>
        <v>6015</v>
      </c>
      <c r="M76" s="2"/>
    </row>
    <row r="77" spans="1:13" x14ac:dyDescent="0.25">
      <c r="A77" s="5"/>
      <c r="B77" s="2" t="s">
        <v>6</v>
      </c>
      <c r="C77" s="6">
        <f t="shared" ref="C77:K77" si="43">SUM(C62,C19)</f>
        <v>13</v>
      </c>
      <c r="D77" s="6">
        <f t="shared" si="43"/>
        <v>6</v>
      </c>
      <c r="E77" s="6">
        <f t="shared" si="43"/>
        <v>6</v>
      </c>
      <c r="F77" s="6">
        <f t="shared" si="43"/>
        <v>2</v>
      </c>
      <c r="G77" s="6">
        <f t="shared" si="43"/>
        <v>4</v>
      </c>
      <c r="H77" s="6">
        <f t="shared" si="43"/>
        <v>3</v>
      </c>
      <c r="I77" s="6">
        <f t="shared" si="43"/>
        <v>4</v>
      </c>
      <c r="J77" s="6">
        <f t="shared" si="43"/>
        <v>4</v>
      </c>
      <c r="K77" s="6">
        <f t="shared" ref="K77:L77" si="44">SUM(K62,K19)</f>
        <v>4</v>
      </c>
      <c r="L77" s="6">
        <f t="shared" si="44"/>
        <v>1</v>
      </c>
      <c r="M77" s="2"/>
    </row>
    <row r="78" spans="1:13" x14ac:dyDescent="0.25">
      <c r="A78" s="5"/>
      <c r="B78" s="2" t="s">
        <v>7</v>
      </c>
      <c r="C78" s="6">
        <f t="shared" ref="C78:K78" si="45">SUM(C63,C5)</f>
        <v>5</v>
      </c>
      <c r="D78" s="6">
        <f t="shared" si="45"/>
        <v>5</v>
      </c>
      <c r="E78" s="6">
        <f t="shared" si="45"/>
        <v>5</v>
      </c>
      <c r="F78" s="6">
        <f t="shared" si="45"/>
        <v>7</v>
      </c>
      <c r="G78" s="6">
        <f t="shared" si="45"/>
        <v>8</v>
      </c>
      <c r="H78" s="6">
        <f t="shared" si="45"/>
        <v>6</v>
      </c>
      <c r="I78" s="6">
        <f t="shared" si="45"/>
        <v>8</v>
      </c>
      <c r="J78" s="6">
        <f t="shared" si="45"/>
        <v>11</v>
      </c>
      <c r="K78" s="6">
        <f>SUM(K63,K20,K5)</f>
        <v>9</v>
      </c>
      <c r="L78" s="6">
        <f>SUM(L63,L20,L5)</f>
        <v>4</v>
      </c>
      <c r="M78" s="2"/>
    </row>
    <row r="79" spans="1:13" x14ac:dyDescent="0.25">
      <c r="A79" s="5"/>
      <c r="B79" s="2" t="s">
        <v>8</v>
      </c>
      <c r="C79" s="6">
        <f t="shared" ref="C79:K79" si="46">SUM(C64,C51,C21,C6)</f>
        <v>1302</v>
      </c>
      <c r="D79" s="6">
        <f t="shared" si="46"/>
        <v>1327</v>
      </c>
      <c r="E79" s="6">
        <f t="shared" si="46"/>
        <v>1305</v>
      </c>
      <c r="F79" s="6">
        <f t="shared" si="46"/>
        <v>1281</v>
      </c>
      <c r="G79" s="6">
        <f t="shared" si="46"/>
        <v>1317</v>
      </c>
      <c r="H79" s="6">
        <f t="shared" si="46"/>
        <v>1308</v>
      </c>
      <c r="I79" s="6">
        <f t="shared" si="46"/>
        <v>1221</v>
      </c>
      <c r="J79" s="6">
        <f t="shared" si="46"/>
        <v>1221</v>
      </c>
      <c r="K79" s="6">
        <f t="shared" ref="K79:L79" si="47">SUM(K64,K51,K21,K6)</f>
        <v>1131</v>
      </c>
      <c r="L79" s="6">
        <f t="shared" si="47"/>
        <v>1172</v>
      </c>
      <c r="M79" s="2"/>
    </row>
    <row r="80" spans="1:13" x14ac:dyDescent="0.25">
      <c r="A80" s="5"/>
      <c r="B80" s="2" t="s">
        <v>9</v>
      </c>
      <c r="C80" s="6">
        <f t="shared" ref="C80:K80" si="48">SUM(C65,C52,C22,C7)</f>
        <v>260</v>
      </c>
      <c r="D80" s="6">
        <f t="shared" si="48"/>
        <v>270</v>
      </c>
      <c r="E80" s="6">
        <f t="shared" si="48"/>
        <v>266</v>
      </c>
      <c r="F80" s="6">
        <f t="shared" si="48"/>
        <v>258</v>
      </c>
      <c r="G80" s="6">
        <f t="shared" si="48"/>
        <v>235</v>
      </c>
      <c r="H80" s="6">
        <f t="shared" si="48"/>
        <v>263</v>
      </c>
      <c r="I80" s="6">
        <f t="shared" si="48"/>
        <v>273</v>
      </c>
      <c r="J80" s="6">
        <f t="shared" si="48"/>
        <v>278</v>
      </c>
      <c r="K80" s="6">
        <f t="shared" ref="K80:L80" si="49">SUM(K65,K52,K22,K7)</f>
        <v>288</v>
      </c>
      <c r="L80" s="6">
        <f t="shared" si="49"/>
        <v>308</v>
      </c>
      <c r="M80" s="2"/>
    </row>
    <row r="81" spans="1:13" x14ac:dyDescent="0.25">
      <c r="A81" s="5"/>
      <c r="B81" s="2" t="s">
        <v>18</v>
      </c>
      <c r="C81" s="6">
        <f t="shared" ref="C81:K81" si="50">SUM(C66,C53,C23,C8)</f>
        <v>403</v>
      </c>
      <c r="D81" s="6">
        <f t="shared" si="50"/>
        <v>401</v>
      </c>
      <c r="E81" s="6">
        <f t="shared" si="50"/>
        <v>376</v>
      </c>
      <c r="F81" s="6">
        <f t="shared" si="50"/>
        <v>389</v>
      </c>
      <c r="G81" s="6">
        <f t="shared" si="50"/>
        <v>391</v>
      </c>
      <c r="H81" s="6">
        <f t="shared" si="50"/>
        <v>385</v>
      </c>
      <c r="I81" s="6">
        <f t="shared" si="50"/>
        <v>378</v>
      </c>
      <c r="J81" s="6">
        <f t="shared" si="50"/>
        <v>370</v>
      </c>
      <c r="K81" s="6">
        <f t="shared" ref="K81:L81" si="51">SUM(K66,K53,K23,K8)</f>
        <v>368</v>
      </c>
      <c r="L81" s="6">
        <f t="shared" si="51"/>
        <v>380</v>
      </c>
      <c r="M81" s="2"/>
    </row>
    <row r="82" spans="1:13" x14ac:dyDescent="0.25">
      <c r="A82" s="5"/>
      <c r="B82" s="2" t="s">
        <v>19</v>
      </c>
      <c r="C82" s="6">
        <f t="shared" ref="C82:K82" si="52">SUM(C67,C54,C24,C9)</f>
        <v>232</v>
      </c>
      <c r="D82" s="6">
        <f t="shared" si="52"/>
        <v>239</v>
      </c>
      <c r="E82" s="6">
        <f t="shared" si="52"/>
        <v>239</v>
      </c>
      <c r="F82" s="6">
        <f t="shared" si="52"/>
        <v>235</v>
      </c>
      <c r="G82" s="6">
        <f t="shared" si="52"/>
        <v>259</v>
      </c>
      <c r="H82" s="6">
        <f t="shared" si="52"/>
        <v>274</v>
      </c>
      <c r="I82" s="6">
        <f t="shared" si="52"/>
        <v>263</v>
      </c>
      <c r="J82" s="6">
        <f t="shared" si="52"/>
        <v>278</v>
      </c>
      <c r="K82" s="6">
        <f t="shared" ref="K82:L82" si="53">SUM(K67,K54,K24,K9)</f>
        <v>296</v>
      </c>
      <c r="L82" s="6">
        <f t="shared" si="53"/>
        <v>293</v>
      </c>
      <c r="M82" s="2"/>
    </row>
    <row r="83" spans="1:13" x14ac:dyDescent="0.25">
      <c r="A83" s="5"/>
      <c r="B83" s="2" t="s">
        <v>10</v>
      </c>
      <c r="C83" s="6">
        <f t="shared" ref="C83:K83" si="54">SUM(C68,C55,C25,C10)</f>
        <v>169</v>
      </c>
      <c r="D83" s="6">
        <f t="shared" si="54"/>
        <v>152</v>
      </c>
      <c r="E83" s="6">
        <f t="shared" si="54"/>
        <v>157</v>
      </c>
      <c r="F83" s="6">
        <f t="shared" si="54"/>
        <v>143</v>
      </c>
      <c r="G83" s="6">
        <f t="shared" si="54"/>
        <v>147</v>
      </c>
      <c r="H83" s="6">
        <f t="shared" si="54"/>
        <v>147</v>
      </c>
      <c r="I83" s="6">
        <f t="shared" si="54"/>
        <v>149</v>
      </c>
      <c r="J83" s="6">
        <f t="shared" si="54"/>
        <v>135</v>
      </c>
      <c r="K83" s="6">
        <f t="shared" ref="K83:L83" si="55">SUM(K68,K55,K25,K10)</f>
        <v>134</v>
      </c>
      <c r="L83" s="6">
        <f t="shared" si="55"/>
        <v>131</v>
      </c>
      <c r="M83" s="2"/>
    </row>
    <row r="84" spans="1:13" x14ac:dyDescent="0.25">
      <c r="A84" s="5"/>
      <c r="B84" s="2" t="s">
        <v>11</v>
      </c>
      <c r="C84" s="6">
        <f t="shared" ref="C84:K84" si="56">SUM(C69,C56,C26,C11)</f>
        <v>104</v>
      </c>
      <c r="D84" s="6">
        <f t="shared" si="56"/>
        <v>84</v>
      </c>
      <c r="E84" s="6">
        <f t="shared" si="56"/>
        <v>89</v>
      </c>
      <c r="F84" s="6">
        <f t="shared" si="56"/>
        <v>96</v>
      </c>
      <c r="G84" s="6">
        <f t="shared" si="56"/>
        <v>97</v>
      </c>
      <c r="H84" s="6">
        <f t="shared" si="56"/>
        <v>93</v>
      </c>
      <c r="I84" s="6">
        <f t="shared" si="56"/>
        <v>104</v>
      </c>
      <c r="J84" s="6">
        <f t="shared" si="56"/>
        <v>107</v>
      </c>
      <c r="K84" s="6">
        <f t="shared" ref="K84:L84" si="57">SUM(K69,K56,K26,K11)</f>
        <v>123</v>
      </c>
      <c r="L84" s="6">
        <f t="shared" si="57"/>
        <v>114</v>
      </c>
      <c r="M84" s="2"/>
    </row>
    <row r="85" spans="1:13" x14ac:dyDescent="0.25">
      <c r="A85" s="5"/>
      <c r="B85" s="2" t="s">
        <v>12</v>
      </c>
      <c r="C85" s="6">
        <f t="shared" ref="C85:K85" si="58">SUM(C70,C57,C27,C12)</f>
        <v>1790</v>
      </c>
      <c r="D85" s="6">
        <f t="shared" si="58"/>
        <v>1841</v>
      </c>
      <c r="E85" s="6">
        <f t="shared" si="58"/>
        <v>1906</v>
      </c>
      <c r="F85" s="6">
        <f t="shared" si="58"/>
        <v>2103</v>
      </c>
      <c r="G85" s="6">
        <f t="shared" si="58"/>
        <v>2177</v>
      </c>
      <c r="H85" s="6">
        <f t="shared" si="58"/>
        <v>2292</v>
      </c>
      <c r="I85" s="6">
        <f t="shared" si="58"/>
        <v>2299</v>
      </c>
      <c r="J85" s="6">
        <f t="shared" si="58"/>
        <v>2354</v>
      </c>
      <c r="K85" s="6">
        <f t="shared" ref="K85:L85" si="59">SUM(K70,K57,K27,K12)</f>
        <v>2399</v>
      </c>
      <c r="L85" s="6">
        <f t="shared" si="59"/>
        <v>2394</v>
      </c>
      <c r="M85" s="2"/>
    </row>
    <row r="86" spans="1:13" x14ac:dyDescent="0.25">
      <c r="A86" s="5"/>
      <c r="B86" s="2" t="s">
        <v>13</v>
      </c>
      <c r="C86" s="6">
        <f t="shared" ref="C86:K86" si="60">SUM(C71,C58,C28,C13)</f>
        <v>155</v>
      </c>
      <c r="D86" s="6">
        <f t="shared" si="60"/>
        <v>164</v>
      </c>
      <c r="E86" s="6">
        <f t="shared" si="60"/>
        <v>172</v>
      </c>
      <c r="F86" s="6">
        <f t="shared" si="60"/>
        <v>173</v>
      </c>
      <c r="G86" s="6">
        <f t="shared" si="60"/>
        <v>190</v>
      </c>
      <c r="H86" s="6">
        <f t="shared" si="60"/>
        <v>195</v>
      </c>
      <c r="I86" s="6">
        <f t="shared" si="60"/>
        <v>204</v>
      </c>
      <c r="J86" s="6">
        <f t="shared" si="60"/>
        <v>203</v>
      </c>
      <c r="K86" s="6">
        <f t="shared" ref="K86:L86" si="61">SUM(K71,K58,K28,K13)</f>
        <v>192</v>
      </c>
      <c r="L86" s="6">
        <f t="shared" si="61"/>
        <v>208</v>
      </c>
      <c r="M86" s="2"/>
    </row>
    <row r="87" spans="1:13" x14ac:dyDescent="0.25">
      <c r="A87" s="5"/>
      <c r="B87" s="2" t="s">
        <v>14</v>
      </c>
      <c r="C87" s="6">
        <f t="shared" ref="C87:K87" si="62">SUM(C72,C59,C29,C14)</f>
        <v>518</v>
      </c>
      <c r="D87" s="6">
        <f t="shared" si="62"/>
        <v>512</v>
      </c>
      <c r="E87" s="6">
        <f t="shared" si="62"/>
        <v>566</v>
      </c>
      <c r="F87" s="6">
        <f t="shared" si="62"/>
        <v>630</v>
      </c>
      <c r="G87" s="6">
        <f t="shared" si="62"/>
        <v>610</v>
      </c>
      <c r="H87" s="6">
        <f t="shared" si="62"/>
        <v>566</v>
      </c>
      <c r="I87" s="6">
        <f t="shared" si="62"/>
        <v>578</v>
      </c>
      <c r="J87" s="6">
        <f t="shared" si="62"/>
        <v>581</v>
      </c>
      <c r="K87" s="6">
        <f t="shared" ref="K87:L87" si="63">SUM(K72,K59,K29,K14)</f>
        <v>586</v>
      </c>
      <c r="L87" s="6">
        <f t="shared" si="63"/>
        <v>577</v>
      </c>
      <c r="M87" s="2"/>
    </row>
    <row r="88" spans="1:13" x14ac:dyDescent="0.25">
      <c r="A88" s="5"/>
      <c r="B88" s="2" t="s">
        <v>15</v>
      </c>
      <c r="C88" s="6">
        <f t="shared" ref="C88:K88" si="64">SUM(C73,C60,C30,C15)</f>
        <v>174</v>
      </c>
      <c r="D88" s="6">
        <f t="shared" si="64"/>
        <v>176</v>
      </c>
      <c r="E88" s="6">
        <f t="shared" si="64"/>
        <v>170</v>
      </c>
      <c r="F88" s="6">
        <f t="shared" si="64"/>
        <v>167</v>
      </c>
      <c r="G88" s="6">
        <f t="shared" si="64"/>
        <v>171</v>
      </c>
      <c r="H88" s="6">
        <f t="shared" si="64"/>
        <v>180</v>
      </c>
      <c r="I88" s="6">
        <f t="shared" si="64"/>
        <v>174</v>
      </c>
      <c r="J88" s="6">
        <f t="shared" si="64"/>
        <v>187</v>
      </c>
      <c r="K88" s="6">
        <f t="shared" ref="K88:L88" si="65">SUM(K73,K60,K30,K15)</f>
        <v>191</v>
      </c>
      <c r="L88" s="6">
        <f t="shared" si="65"/>
        <v>186</v>
      </c>
      <c r="M88" s="2"/>
    </row>
    <row r="89" spans="1:13" x14ac:dyDescent="0.25">
      <c r="A89" s="5"/>
      <c r="B89" s="2" t="s">
        <v>16</v>
      </c>
      <c r="C89" s="6">
        <f t="shared" ref="C89:K89" si="66">SUM(C74,C31,C16)</f>
        <v>60</v>
      </c>
      <c r="D89" s="6">
        <f t="shared" si="66"/>
        <v>46</v>
      </c>
      <c r="E89" s="6">
        <f t="shared" si="66"/>
        <v>45</v>
      </c>
      <c r="F89" s="6">
        <f t="shared" si="66"/>
        <v>44</v>
      </c>
      <c r="G89" s="6">
        <f t="shared" si="66"/>
        <v>46</v>
      </c>
      <c r="H89" s="6">
        <f t="shared" si="66"/>
        <v>48</v>
      </c>
      <c r="I89" s="6">
        <f t="shared" si="66"/>
        <v>42</v>
      </c>
      <c r="J89" s="6">
        <f t="shared" si="66"/>
        <v>57</v>
      </c>
      <c r="K89" s="6">
        <f t="shared" ref="K89:L89" si="67">SUM(K74,K31,K16)</f>
        <v>56</v>
      </c>
      <c r="L89" s="6">
        <f t="shared" si="67"/>
        <v>50</v>
      </c>
      <c r="M89" s="2"/>
    </row>
    <row r="90" spans="1:13" x14ac:dyDescent="0.25">
      <c r="A90" s="4"/>
      <c r="B90" s="3" t="s">
        <v>17</v>
      </c>
      <c r="C90" s="13">
        <f t="shared" ref="C90:K90" si="68">SUM(C17,C75)</f>
        <v>164</v>
      </c>
      <c r="D90" s="13">
        <f t="shared" si="68"/>
        <v>171</v>
      </c>
      <c r="E90" s="13">
        <f t="shared" si="68"/>
        <v>170</v>
      </c>
      <c r="F90" s="13">
        <f t="shared" si="68"/>
        <v>161</v>
      </c>
      <c r="G90" s="13">
        <f t="shared" si="68"/>
        <v>185</v>
      </c>
      <c r="H90" s="13">
        <f t="shared" si="68"/>
        <v>215</v>
      </c>
      <c r="I90" s="13">
        <f t="shared" si="68"/>
        <v>207</v>
      </c>
      <c r="J90" s="13">
        <f t="shared" si="68"/>
        <v>202</v>
      </c>
      <c r="K90" s="13">
        <f t="shared" ref="K90:L90" si="69">SUM(K17,K75)</f>
        <v>195</v>
      </c>
      <c r="L90" s="13">
        <f t="shared" si="69"/>
        <v>197</v>
      </c>
      <c r="M90" s="2"/>
    </row>
    <row r="91" spans="1:13" x14ac:dyDescent="0.25">
      <c r="A91" s="2" t="s">
        <v>5</v>
      </c>
      <c r="B91" s="5"/>
      <c r="C91" s="2"/>
      <c r="D91" s="2"/>
      <c r="E91" s="2"/>
      <c r="F91" s="2"/>
      <c r="G91" s="2"/>
      <c r="H91" s="2"/>
      <c r="I91" s="2"/>
      <c r="J91" s="2"/>
      <c r="K91" s="2"/>
      <c r="L91" s="2"/>
      <c r="M91" s="8"/>
    </row>
    <row r="92" spans="1:13" x14ac:dyDescent="0.25">
      <c r="A92" s="2" t="s">
        <v>21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9"/>
      <c r="D99" s="9"/>
      <c r="E99" s="9"/>
      <c r="F99" s="9"/>
      <c r="G99" s="9"/>
      <c r="H99" s="9"/>
      <c r="I99" s="9"/>
      <c r="J99" s="9"/>
      <c r="K99" s="9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</sheetData>
  <mergeCells count="2">
    <mergeCell ref="A1:L1"/>
    <mergeCell ref="A47:L47"/>
  </mergeCells>
  <printOptions horizontalCentered="1" verticalCentered="1"/>
  <pageMargins left="0.45" right="0.45" top="0.75" bottom="0.75" header="0.25" footer="0.3"/>
  <pageSetup scale="89" fitToHeight="2" orientation="landscape" r:id="rId1"/>
  <headerFooter scaleWithDoc="0">
    <oddHeader>&amp;C&amp;G</oddHeader>
    <oddFooter xml:space="preserve">&amp;R&amp;"+,Italic"&amp;8Information and Resource Management, Office of the Provost           </oddFooter>
  </headerFooter>
  <rowBreaks count="1" manualBreakCount="1">
    <brk id="46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By Type</vt:lpstr>
      <vt:lpstr>'By Type'!Print_Area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Yows, Kristina</dc:creator>
  <cp:lastModifiedBy>Yows, Kristina</cp:lastModifiedBy>
  <cp:lastPrinted>2024-02-15T23:01:57Z</cp:lastPrinted>
  <dcterms:created xsi:type="dcterms:W3CDTF">2015-12-04T21:49:47Z</dcterms:created>
  <dcterms:modified xsi:type="dcterms:W3CDTF">2024-02-15T23:02:07Z</dcterms:modified>
</cp:coreProperties>
</file>