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6DB602D1-3DAE-4C19-A000-8C17853CE61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" sheetId="10" r:id="rId1"/>
  </sheets>
  <definedNames>
    <definedName name="_xlnm.Print_Area" localSheetId="0">'2023'!$A$1:$G$45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0" l="1"/>
  <c r="K37" i="10"/>
  <c r="K36" i="10"/>
  <c r="K35" i="10"/>
  <c r="K34" i="10"/>
  <c r="K33" i="10"/>
  <c r="K32" i="10"/>
  <c r="G5" i="10"/>
  <c r="K47" i="10"/>
  <c r="B9" i="10"/>
  <c r="G26" i="10"/>
  <c r="G24" i="10"/>
  <c r="G22" i="10"/>
  <c r="G15" i="10"/>
  <c r="K39" i="10" l="1"/>
  <c r="G28" i="10"/>
</calcChain>
</file>

<file path=xl/sharedStrings.xml><?xml version="1.0" encoding="utf-8"?>
<sst xmlns="http://schemas.openxmlformats.org/spreadsheetml/2006/main" count="46" uniqueCount="35">
  <si>
    <t>Assignable Square Feet of Building Space by Program</t>
  </si>
  <si>
    <t>Academic and Administrative Space</t>
  </si>
  <si>
    <t>Instruction</t>
  </si>
  <si>
    <t>Research</t>
  </si>
  <si>
    <t>Public Service</t>
  </si>
  <si>
    <t>Academic Support</t>
  </si>
  <si>
    <t>Libraries</t>
  </si>
  <si>
    <t>Student Services</t>
  </si>
  <si>
    <t>Institutional Support</t>
  </si>
  <si>
    <t>Operations and Maintenance</t>
  </si>
  <si>
    <t>Auxiliaries</t>
  </si>
  <si>
    <t>Intercollegiate Athletics</t>
  </si>
  <si>
    <t>Residential</t>
  </si>
  <si>
    <t>Student Union</t>
  </si>
  <si>
    <t>Recreation</t>
  </si>
  <si>
    <t>Other Auxiliary Enterprises</t>
  </si>
  <si>
    <t>Hospital</t>
  </si>
  <si>
    <t>Campus Areas</t>
  </si>
  <si>
    <t>Main Campus</t>
  </si>
  <si>
    <t>UI Research Park / Oakdale Campus</t>
  </si>
  <si>
    <t>Iowa Lakeside Laboratory</t>
  </si>
  <si>
    <t>Off-Campus</t>
  </si>
  <si>
    <t>UI Acreage:</t>
  </si>
  <si>
    <t>UI Leased Acreage:</t>
  </si>
  <si>
    <t>Land and Facilities</t>
  </si>
  <si>
    <t>Total Sq. Ft:</t>
  </si>
  <si>
    <t>Source: Campus Planning and Space Management</t>
  </si>
  <si>
    <t>Independent Operations</t>
  </si>
  <si>
    <t xml:space="preserve"> (Non-Institutional Activities)</t>
  </si>
  <si>
    <t>Student Services &amp; Pub Svc</t>
  </si>
  <si>
    <t>Parking Garages</t>
  </si>
  <si>
    <t>Acres</t>
  </si>
  <si>
    <t>Macbride Nature Center (Land Lease)</t>
  </si>
  <si>
    <t>397 Acres</t>
  </si>
  <si>
    <t>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</si>
</sst>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i/>
      <sz val="8"/>
      <color theme="1"/>
      <name val="Arial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2" fillId="0" borderId="0" xfId="0" applyFont="1"/>
    <xf numFmtId="0" fontId="3" fillId="0" borderId="0" xfId="0" applyFont="1"/>
    <xf numFmtId="38" fontId="3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38" fontId="3" fillId="0" borderId="1" xfId="0" applyNumberFormat="1" applyFont="1" applyBorder="1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right"/>
    </xf>
    <xf numFmtId="38" fontId="2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1" fillId="0" borderId="0" xfId="0" applyNumberFormat="1" applyFont="1"/>
    <xf numFmtId="38" fontId="8" fillId="0" borderId="0" xfId="0" applyNumberFormat="1" applyFont="1"/>
    <xf numFmtId="0" fontId="7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Academic</a:t>
            </a:r>
            <a:r>
              <a:rPr lang="en-US" sz="900" b="1" baseline="0">
                <a:solidFill>
                  <a:sysClr val="windowText" lastClr="000000"/>
                </a:solidFill>
              </a:rPr>
              <a:t> and Administrative Space by Program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19-47B1-A4FC-095199A4CB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19-47B1-A4FC-095199A4CB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19-47B1-A4FC-095199A4CB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19-47B1-A4FC-095199A4C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19-47B1-A4FC-095199A4CB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19-47B1-A4FC-095199A4CB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19-47B1-A4FC-095199A4CB76}"/>
              </c:ext>
            </c:extLst>
          </c:dPt>
          <c:dLbls>
            <c:dLbl>
              <c:idx val="0"/>
              <c:layout>
                <c:manualLayout>
                  <c:x val="9.6527777777777657E-2"/>
                  <c:y val="5.49773723135328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9-47B1-A4FC-095199A4CB76}"/>
                </c:ext>
              </c:extLst>
            </c:dLbl>
            <c:dLbl>
              <c:idx val="1"/>
              <c:layout>
                <c:manualLayout>
                  <c:x val="2.7086204068241471E-2"/>
                  <c:y val="-5.26056318056423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72211286089236"/>
                      <c:h val="0.163990531067640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619-47B1-A4FC-095199A4CB76}"/>
                </c:ext>
              </c:extLst>
            </c:dLbl>
            <c:dLbl>
              <c:idx val="2"/>
              <c:layout>
                <c:manualLayout>
                  <c:x val="-9.444444444444447E-2"/>
                  <c:y val="-4.07333320642611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19-47B1-A4FC-095199A4CB76}"/>
                </c:ext>
              </c:extLst>
            </c:dLbl>
            <c:dLbl>
              <c:idx val="3"/>
              <c:layout>
                <c:manualLayout>
                  <c:x val="-3.8194444444444454E-2"/>
                  <c:y val="0.100919792436769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13899825021871"/>
                      <c:h val="0.13208476021354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619-47B1-A4FC-095199A4CB76}"/>
                </c:ext>
              </c:extLst>
            </c:dLbl>
            <c:dLbl>
              <c:idx val="4"/>
              <c:layout>
                <c:manualLayout>
                  <c:x val="-6.455872703412073E-2"/>
                  <c:y val="0.160854335410249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19-47B1-A4FC-095199A4CB76}"/>
                </c:ext>
              </c:extLst>
            </c:dLbl>
            <c:dLbl>
              <c:idx val="5"/>
              <c:layout>
                <c:manualLayout>
                  <c:x val="-4.7982283464566927E-2"/>
                  <c:y val="0.109928474835620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1960848643921"/>
                      <c:h val="0.168488203359014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619-47B1-A4FC-095199A4CB76}"/>
                </c:ext>
              </c:extLst>
            </c:dLbl>
            <c:dLbl>
              <c:idx val="6"/>
              <c:layout>
                <c:manualLayout>
                  <c:x val="2.4122375328083988E-3"/>
                  <c:y val="-1.11017656883798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813894356955378"/>
                      <c:h val="0.138646305575439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619-47B1-A4FC-095199A4C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'2023'!$J$32:$J$38</c:f>
              <c:strCache>
                <c:ptCount val="7"/>
                <c:pt idx="0">
                  <c:v>Research</c:v>
                </c:pt>
                <c:pt idx="1">
                  <c:v>Academic Support</c:v>
                </c:pt>
                <c:pt idx="2">
                  <c:v>Instruction</c:v>
                </c:pt>
                <c:pt idx="3">
                  <c:v>Libraries</c:v>
                </c:pt>
                <c:pt idx="4">
                  <c:v>Institutional Support</c:v>
                </c:pt>
                <c:pt idx="5">
                  <c:v>Operations and Maintenance</c:v>
                </c:pt>
                <c:pt idx="6">
                  <c:v>Student Services &amp; Pub Svc</c:v>
                </c:pt>
              </c:strCache>
            </c:strRef>
          </c:cat>
          <c:val>
            <c:numRef>
              <c:f>'2023'!$K$32:$K$38</c:f>
              <c:numCache>
                <c:formatCode>#,##0_);[Red]\(#,##0\)</c:formatCode>
                <c:ptCount val="7"/>
                <c:pt idx="0">
                  <c:v>1564532.51</c:v>
                </c:pt>
                <c:pt idx="1">
                  <c:v>1151396.93</c:v>
                </c:pt>
                <c:pt idx="2">
                  <c:v>1035506.08</c:v>
                </c:pt>
                <c:pt idx="3">
                  <c:v>532190.76</c:v>
                </c:pt>
                <c:pt idx="4">
                  <c:v>388531.94</c:v>
                </c:pt>
                <c:pt idx="5">
                  <c:v>310228</c:v>
                </c:pt>
                <c:pt idx="6">
                  <c:v>167399.39000000001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19-47B1-A4FC-095199A4CB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3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Auxiliary Space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5D-47B9-941B-C79B35E75C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5D-47B9-941B-C79B35E75C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5D-47B9-941B-C79B35E75C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5D-47B9-941B-C79B35E75C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5D-47B9-941B-C79B35E75C58}"/>
              </c:ext>
            </c:extLst>
          </c:dPt>
          <c:dLbls>
            <c:dLbl>
              <c:idx val="0"/>
              <c:layout>
                <c:manualLayout>
                  <c:x val="9.3795923740202819E-2"/>
                  <c:y val="3.5815806863789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5D-47B9-941B-C79B35E75C58}"/>
                </c:ext>
              </c:extLst>
            </c:dLbl>
            <c:dLbl>
              <c:idx val="1"/>
              <c:layout>
                <c:manualLayout>
                  <c:x val="0.13881235216669247"/>
                  <c:y val="-5.2877575844221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5D-47B9-941B-C79B35E75C58}"/>
                </c:ext>
              </c:extLst>
            </c:dLbl>
            <c:dLbl>
              <c:idx val="2"/>
              <c:layout>
                <c:manualLayout>
                  <c:x val="6.9597210649542185E-3"/>
                  <c:y val="1.3472107671191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57638888888888"/>
                      <c:h val="0.125599697765052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45D-47B9-941B-C79B35E75C58}"/>
                </c:ext>
              </c:extLst>
            </c:dLbl>
            <c:dLbl>
              <c:idx val="3"/>
              <c:layout>
                <c:manualLayout>
                  <c:x val="-4.8610991629162999E-2"/>
                  <c:y val="3.5391574163606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5D-47B9-941B-C79B35E75C58}"/>
                </c:ext>
              </c:extLst>
            </c:dLbl>
            <c:dLbl>
              <c:idx val="4"/>
              <c:layout>
                <c:manualLayout>
                  <c:x val="2.1471793657543162E-2"/>
                  <c:y val="-0.13238701987794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5D-47B9-941B-C79B35E75C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'2023'!$J$42:$J$46</c:f>
              <c:strCache>
                <c:ptCount val="5"/>
                <c:pt idx="0">
                  <c:v>Residential</c:v>
                </c:pt>
                <c:pt idx="1">
                  <c:v>Intercollegiate Athletics</c:v>
                </c:pt>
                <c:pt idx="2">
                  <c:v>Recreation</c:v>
                </c:pt>
                <c:pt idx="3">
                  <c:v>Other Auxiliary Enterprises</c:v>
                </c:pt>
                <c:pt idx="4">
                  <c:v>Student Union</c:v>
                </c:pt>
              </c:strCache>
            </c:strRef>
          </c:cat>
          <c:val>
            <c:numRef>
              <c:f>'2023'!$K$42:$K$46</c:f>
              <c:numCache>
                <c:formatCode>#,##0_);[Red]\(#,##0\)</c:formatCode>
                <c:ptCount val="5"/>
                <c:pt idx="0">
                  <c:v>1435181.54</c:v>
                </c:pt>
                <c:pt idx="1">
                  <c:v>786201.56</c:v>
                </c:pt>
                <c:pt idx="2">
                  <c:v>468142.48</c:v>
                </c:pt>
                <c:pt idx="3">
                  <c:v>193281.71</c:v>
                </c:pt>
                <c:pt idx="4">
                  <c:v>184364.29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5D-47B9-941B-C79B35E75C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9525</xdr:rowOff>
    </xdr:from>
    <xdr:to>
      <xdr:col>4</xdr:col>
      <xdr:colOff>38100</xdr:colOff>
      <xdr:row>44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034F0D-7B2B-48B9-A8FD-C6B265FBC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29</xdr:row>
      <xdr:rowOff>9525</xdr:rowOff>
    </xdr:from>
    <xdr:to>
      <xdr:col>7</xdr:col>
      <xdr:colOff>0</xdr:colOff>
      <xdr:row>44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4C9505-564D-4CA0-9575-68D07490F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AE60-F304-4000-B79D-7E241824840C}">
  <sheetPr>
    <pageSetUpPr fitToPage="1"/>
  </sheetPr>
  <dimension ref="A1:P49"/>
  <sheetViews>
    <sheetView tabSelected="1" zoomScale="110" zoomScaleNormal="110" workbookViewId="0">
      <selection activeCell="O20" sqref="O20"/>
    </sheetView>
  </sheetViews>
  <sheetFormatPr defaultColWidth="9" defaultRowHeight="12.5" x14ac:dyDescent="0.25"/>
  <cols>
    <col min="1" max="1" width="24.58203125" style="1" customWidth="1"/>
    <col min="2" max="2" width="12.58203125" style="1" customWidth="1"/>
    <col min="3" max="3" width="6.58203125" style="1" customWidth="1"/>
    <col min="4" max="4" width="3.58203125" style="1" customWidth="1"/>
    <col min="5" max="5" width="23.33203125" style="1" customWidth="1"/>
    <col min="6" max="7" width="12.58203125" style="1" customWidth="1"/>
    <col min="8" max="8" width="4.25" style="1" customWidth="1"/>
    <col min="9" max="9" width="12.58203125" style="1" customWidth="1"/>
    <col min="10" max="16384" width="9" style="1"/>
  </cols>
  <sheetData>
    <row r="1" spans="1:11" ht="14" x14ac:dyDescent="0.3">
      <c r="A1" s="25" t="s">
        <v>24</v>
      </c>
      <c r="B1" s="25"/>
      <c r="C1" s="25"/>
      <c r="D1" s="25"/>
      <c r="E1" s="25"/>
      <c r="F1" s="25"/>
      <c r="G1" s="25"/>
      <c r="H1" s="15"/>
      <c r="I1" s="15"/>
    </row>
    <row r="3" spans="1:11" x14ac:dyDescent="0.25">
      <c r="A3" s="10" t="s">
        <v>17</v>
      </c>
      <c r="B3" s="18" t="s">
        <v>31</v>
      </c>
      <c r="D3" s="12" t="s">
        <v>0</v>
      </c>
      <c r="E3" s="13"/>
      <c r="F3" s="14"/>
      <c r="G3" s="14"/>
      <c r="H3" s="5"/>
      <c r="I3" s="5"/>
    </row>
    <row r="4" spans="1:11" ht="6" customHeight="1" x14ac:dyDescent="0.25">
      <c r="D4" s="4"/>
      <c r="E4" s="4"/>
      <c r="F4" s="5"/>
      <c r="G4" s="5"/>
      <c r="H4" s="5"/>
      <c r="I4" s="5"/>
      <c r="J4" s="4"/>
      <c r="K4" s="4"/>
    </row>
    <row r="5" spans="1:11" x14ac:dyDescent="0.25">
      <c r="A5" s="4" t="s">
        <v>18</v>
      </c>
      <c r="B5" s="20">
        <v>1413.8</v>
      </c>
      <c r="D5" s="3" t="s">
        <v>1</v>
      </c>
      <c r="E5" s="4"/>
      <c r="F5" s="5"/>
      <c r="G5" s="6">
        <f>SUM(F6:F13)</f>
        <v>5149785.6099999994</v>
      </c>
      <c r="H5" s="6"/>
      <c r="I5" s="6"/>
      <c r="J5" s="4"/>
      <c r="K5" s="4"/>
    </row>
    <row r="6" spans="1:11" x14ac:dyDescent="0.25">
      <c r="A6" s="4" t="s">
        <v>19</v>
      </c>
      <c r="B6" s="20">
        <v>564.1</v>
      </c>
      <c r="D6" s="4"/>
      <c r="E6" s="4" t="s">
        <v>2</v>
      </c>
      <c r="F6" s="5">
        <v>1035506.08</v>
      </c>
      <c r="G6" s="5"/>
      <c r="H6" s="5"/>
      <c r="I6" s="5"/>
      <c r="K6" s="4"/>
    </row>
    <row r="7" spans="1:11" x14ac:dyDescent="0.25">
      <c r="A7" s="4" t="s">
        <v>20</v>
      </c>
      <c r="B7" s="20">
        <v>128.19999999999999</v>
      </c>
      <c r="D7" s="4"/>
      <c r="E7" s="4" t="s">
        <v>3</v>
      </c>
      <c r="F7" s="5">
        <v>1564532.51</v>
      </c>
      <c r="G7" s="5"/>
      <c r="H7" s="5"/>
      <c r="I7" s="5"/>
      <c r="K7" s="4"/>
    </row>
    <row r="8" spans="1:11" x14ac:dyDescent="0.25">
      <c r="A8" s="4" t="s">
        <v>21</v>
      </c>
      <c r="B8" s="20">
        <v>0.4</v>
      </c>
      <c r="D8" s="4"/>
      <c r="E8" s="4" t="s">
        <v>4</v>
      </c>
      <c r="F8" s="5">
        <v>24941.67</v>
      </c>
      <c r="G8" s="5"/>
      <c r="H8" s="5"/>
      <c r="I8" s="5"/>
      <c r="K8" s="4"/>
    </row>
    <row r="9" spans="1:11" x14ac:dyDescent="0.25">
      <c r="A9" s="7" t="s">
        <v>22</v>
      </c>
      <c r="B9" s="24">
        <f>SUM(B5:B8)</f>
        <v>2106.5</v>
      </c>
      <c r="D9" s="4"/>
      <c r="E9" s="4" t="s">
        <v>5</v>
      </c>
      <c r="F9" s="5">
        <v>1151396.93</v>
      </c>
      <c r="G9" s="5"/>
      <c r="H9" s="5"/>
      <c r="I9" s="5"/>
      <c r="K9" s="4"/>
    </row>
    <row r="10" spans="1:11" x14ac:dyDescent="0.25">
      <c r="A10" s="4"/>
      <c r="B10" s="19"/>
      <c r="D10" s="4"/>
      <c r="E10" s="4" t="s">
        <v>6</v>
      </c>
      <c r="F10" s="5">
        <v>532190.76</v>
      </c>
      <c r="G10" s="5"/>
      <c r="H10" s="5"/>
      <c r="I10" s="5"/>
      <c r="K10" s="4"/>
    </row>
    <row r="11" spans="1:11" x14ac:dyDescent="0.25">
      <c r="A11" s="4"/>
      <c r="B11" s="8"/>
      <c r="D11" s="4"/>
      <c r="E11" s="4" t="s">
        <v>7</v>
      </c>
      <c r="F11" s="5">
        <v>142457.72</v>
      </c>
      <c r="G11" s="5"/>
      <c r="H11" s="5"/>
      <c r="I11" s="5"/>
      <c r="K11" s="4"/>
    </row>
    <row r="12" spans="1:11" x14ac:dyDescent="0.25">
      <c r="A12" s="4" t="s">
        <v>32</v>
      </c>
      <c r="B12" s="8">
        <v>397</v>
      </c>
      <c r="D12" s="4"/>
      <c r="E12" s="4" t="s">
        <v>8</v>
      </c>
      <c r="F12" s="5">
        <v>388531.94</v>
      </c>
      <c r="G12" s="5"/>
      <c r="H12" s="5"/>
      <c r="I12" s="22"/>
      <c r="K12" s="4"/>
    </row>
    <row r="13" spans="1:11" x14ac:dyDescent="0.25">
      <c r="A13" s="4"/>
      <c r="B13" s="4"/>
      <c r="D13" s="4"/>
      <c r="E13" s="4" t="s">
        <v>9</v>
      </c>
      <c r="F13" s="5">
        <v>310228</v>
      </c>
      <c r="G13" s="5"/>
      <c r="H13" s="5"/>
      <c r="I13" s="5"/>
      <c r="K13" s="4"/>
    </row>
    <row r="14" spans="1:11" x14ac:dyDescent="0.25">
      <c r="A14" s="7" t="s">
        <v>23</v>
      </c>
      <c r="B14" s="7" t="s">
        <v>33</v>
      </c>
      <c r="D14" s="4"/>
      <c r="G14" s="5"/>
      <c r="H14" s="5"/>
      <c r="I14" s="5"/>
      <c r="K14" s="4"/>
    </row>
    <row r="15" spans="1:11" x14ac:dyDescent="0.25">
      <c r="D15" s="3" t="s">
        <v>10</v>
      </c>
      <c r="E15" s="4"/>
      <c r="F15" s="5"/>
      <c r="G15" s="6">
        <f>SUM(F16:F20)</f>
        <v>3067171.58</v>
      </c>
      <c r="H15" s="6"/>
      <c r="I15" s="6"/>
      <c r="K15" s="4"/>
    </row>
    <row r="16" spans="1:11" x14ac:dyDescent="0.25">
      <c r="B16" s="21"/>
      <c r="D16" s="4"/>
      <c r="E16" s="4" t="s">
        <v>11</v>
      </c>
      <c r="F16" s="5">
        <v>786201.56</v>
      </c>
      <c r="G16" s="5"/>
      <c r="H16" s="5"/>
      <c r="I16" s="5"/>
      <c r="J16" s="4"/>
      <c r="K16" s="4"/>
    </row>
    <row r="17" spans="1:11" x14ac:dyDescent="0.25">
      <c r="B17" s="21"/>
      <c r="D17" s="4"/>
      <c r="E17" s="4" t="s">
        <v>12</v>
      </c>
      <c r="F17" s="5">
        <v>1435181.54</v>
      </c>
      <c r="G17" s="5"/>
      <c r="H17" s="5"/>
      <c r="I17" s="5"/>
      <c r="J17" s="4"/>
      <c r="K17" s="4"/>
    </row>
    <row r="18" spans="1:11" x14ac:dyDescent="0.25">
      <c r="D18" s="4"/>
      <c r="E18" s="4" t="s">
        <v>13</v>
      </c>
      <c r="F18" s="5">
        <v>184364.29</v>
      </c>
      <c r="G18" s="5"/>
      <c r="H18" s="5"/>
      <c r="I18" s="22"/>
    </row>
    <row r="19" spans="1:11" x14ac:dyDescent="0.25">
      <c r="D19" s="4"/>
      <c r="E19" s="4" t="s">
        <v>14</v>
      </c>
      <c r="F19" s="5">
        <v>468142.48</v>
      </c>
      <c r="G19" s="5"/>
      <c r="H19" s="5"/>
      <c r="I19" s="5"/>
    </row>
    <row r="20" spans="1:11" x14ac:dyDescent="0.25">
      <c r="D20" s="4"/>
      <c r="E20" s="4" t="s">
        <v>15</v>
      </c>
      <c r="F20" s="5">
        <v>193281.71</v>
      </c>
      <c r="G20" s="5"/>
      <c r="H20" s="5"/>
      <c r="I20" s="5"/>
    </row>
    <row r="21" spans="1:11" ht="6" customHeight="1" x14ac:dyDescent="0.25">
      <c r="D21" s="3"/>
      <c r="E21" s="4"/>
      <c r="F21" s="5"/>
      <c r="G21" s="5"/>
      <c r="H21" s="5"/>
      <c r="I21" s="5"/>
    </row>
    <row r="22" spans="1:11" ht="12.75" customHeight="1" x14ac:dyDescent="0.25">
      <c r="D22" s="3" t="s">
        <v>30</v>
      </c>
      <c r="E22" s="4"/>
      <c r="F22" s="5">
        <v>1538299.98</v>
      </c>
      <c r="G22" s="6">
        <f>F22</f>
        <v>1538299.98</v>
      </c>
      <c r="H22" s="6"/>
      <c r="I22" s="22"/>
    </row>
    <row r="23" spans="1:11" ht="6" customHeight="1" x14ac:dyDescent="0.25">
      <c r="D23" s="3"/>
      <c r="E23" s="4"/>
      <c r="F23" s="5"/>
      <c r="G23" s="5"/>
      <c r="H23" s="5"/>
      <c r="I23" s="22"/>
    </row>
    <row r="24" spans="1:11" x14ac:dyDescent="0.25">
      <c r="D24" s="3" t="s">
        <v>16</v>
      </c>
      <c r="E24" s="4"/>
      <c r="F24" s="5">
        <v>3353385.87</v>
      </c>
      <c r="G24" s="6">
        <f>F24</f>
        <v>3353385.87</v>
      </c>
      <c r="H24" s="6"/>
      <c r="I24" s="22"/>
    </row>
    <row r="25" spans="1:11" ht="6" customHeight="1" x14ac:dyDescent="0.25">
      <c r="D25" s="4"/>
      <c r="E25" s="4"/>
      <c r="F25" s="5"/>
      <c r="G25" s="5"/>
      <c r="H25" s="5"/>
      <c r="I25" s="22"/>
    </row>
    <row r="26" spans="1:11" x14ac:dyDescent="0.25">
      <c r="D26" s="3" t="s">
        <v>27</v>
      </c>
      <c r="E26" s="4"/>
      <c r="F26" s="5">
        <v>307965.34999999998</v>
      </c>
      <c r="G26" s="6">
        <f>F26</f>
        <v>307965.34999999998</v>
      </c>
      <c r="H26" s="6"/>
      <c r="I26" s="22"/>
    </row>
    <row r="27" spans="1:11" x14ac:dyDescent="0.25">
      <c r="D27" s="4"/>
      <c r="E27" s="4" t="s">
        <v>28</v>
      </c>
      <c r="F27" s="5"/>
      <c r="G27" s="5"/>
      <c r="H27" s="5"/>
      <c r="I27" s="22"/>
    </row>
    <row r="28" spans="1:11" x14ac:dyDescent="0.25">
      <c r="A28" s="11"/>
      <c r="B28" s="11"/>
      <c r="C28" s="11"/>
      <c r="D28" s="13"/>
      <c r="E28" s="11"/>
      <c r="F28" s="16" t="s">
        <v>25</v>
      </c>
      <c r="G28" s="17">
        <f>SUM(G5:G27)</f>
        <v>13416608.389999999</v>
      </c>
      <c r="H28" s="6"/>
      <c r="I28" s="6"/>
    </row>
    <row r="29" spans="1:11" x14ac:dyDescent="0.25">
      <c r="A29" s="9" t="s">
        <v>26</v>
      </c>
    </row>
    <row r="30" spans="1:11" x14ac:dyDescent="0.25">
      <c r="J30" s="23" t="s">
        <v>34</v>
      </c>
    </row>
    <row r="31" spans="1:11" x14ac:dyDescent="0.25">
      <c r="E31" s="2"/>
      <c r="K31" s="6"/>
    </row>
    <row r="32" spans="1:11" x14ac:dyDescent="0.25">
      <c r="J32" s="4" t="s">
        <v>3</v>
      </c>
      <c r="K32" s="5">
        <f>+F7</f>
        <v>1564532.51</v>
      </c>
    </row>
    <row r="33" spans="10:16" x14ac:dyDescent="0.25">
      <c r="J33" s="4" t="s">
        <v>5</v>
      </c>
      <c r="K33" s="5">
        <f>+F9</f>
        <v>1151396.93</v>
      </c>
    </row>
    <row r="34" spans="10:16" x14ac:dyDescent="0.25">
      <c r="J34" s="4" t="s">
        <v>2</v>
      </c>
      <c r="K34" s="5">
        <f>+F6</f>
        <v>1035506.08</v>
      </c>
    </row>
    <row r="35" spans="10:16" x14ac:dyDescent="0.25">
      <c r="J35" s="4" t="s">
        <v>6</v>
      </c>
      <c r="K35" s="5">
        <f>+F10</f>
        <v>532190.76</v>
      </c>
    </row>
    <row r="36" spans="10:16" x14ac:dyDescent="0.25">
      <c r="J36" s="4" t="s">
        <v>8</v>
      </c>
      <c r="K36" s="5">
        <f>+F12</f>
        <v>388531.94</v>
      </c>
    </row>
    <row r="37" spans="10:16" x14ac:dyDescent="0.25">
      <c r="J37" s="4" t="s">
        <v>9</v>
      </c>
      <c r="K37" s="5">
        <f>+F13</f>
        <v>310228</v>
      </c>
    </row>
    <row r="38" spans="10:16" x14ac:dyDescent="0.25">
      <c r="J38" s="4" t="s">
        <v>29</v>
      </c>
      <c r="K38" s="5">
        <f>+F11+F8</f>
        <v>167399.39000000001</v>
      </c>
    </row>
    <row r="39" spans="10:16" x14ac:dyDescent="0.25">
      <c r="K39" s="5">
        <f>SUM(K32:K38)</f>
        <v>5149785.6100000003</v>
      </c>
      <c r="L39" s="9"/>
      <c r="M39" s="9"/>
      <c r="N39" s="9"/>
      <c r="O39" s="9"/>
      <c r="P39" s="9"/>
    </row>
    <row r="40" spans="10:16" x14ac:dyDescent="0.25">
      <c r="K40" s="5"/>
    </row>
    <row r="41" spans="10:16" x14ac:dyDescent="0.25">
      <c r="K41" s="5"/>
    </row>
    <row r="42" spans="10:16" x14ac:dyDescent="0.25">
      <c r="J42" s="4" t="s">
        <v>12</v>
      </c>
      <c r="K42" s="5">
        <v>1435181.54</v>
      </c>
    </row>
    <row r="43" spans="10:16" x14ac:dyDescent="0.25">
      <c r="J43" s="4" t="s">
        <v>11</v>
      </c>
      <c r="K43" s="5">
        <v>786201.56</v>
      </c>
    </row>
    <row r="44" spans="10:16" x14ac:dyDescent="0.25">
      <c r="J44" s="4" t="s">
        <v>14</v>
      </c>
      <c r="K44" s="5">
        <v>468142.48</v>
      </c>
    </row>
    <row r="45" spans="10:16" x14ac:dyDescent="0.25">
      <c r="J45" s="4" t="s">
        <v>15</v>
      </c>
      <c r="K45" s="5">
        <v>193281.71</v>
      </c>
    </row>
    <row r="46" spans="10:16" x14ac:dyDescent="0.25">
      <c r="J46" s="4" t="s">
        <v>13</v>
      </c>
      <c r="K46" s="5">
        <v>184364.29</v>
      </c>
    </row>
    <row r="47" spans="10:16" x14ac:dyDescent="0.25">
      <c r="K47" s="5">
        <f>SUM(K42:K46)</f>
        <v>3067171.58</v>
      </c>
    </row>
    <row r="48" spans="10:16" x14ac:dyDescent="0.25">
      <c r="K48" s="5"/>
    </row>
    <row r="49" spans="11:11" x14ac:dyDescent="0.25">
      <c r="K49" s="5"/>
    </row>
  </sheetData>
  <mergeCells count="1">
    <mergeCell ref="A1:G1"/>
  </mergeCells>
  <printOptions horizontalCentered="1" verticalCentered="1"/>
  <pageMargins left="0.45" right="0.45" top="0.75" bottom="0.75" header="0.25" footer="0.3"/>
  <pageSetup scale="96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2024-01-31T21:48:25Z</cp:lastPrinted>
  <dcterms:created xsi:type="dcterms:W3CDTF">2015-12-04T21:49:47Z</dcterms:created>
  <dcterms:modified xsi:type="dcterms:W3CDTF">2024-01-31T21:48:36Z</dcterms:modified>
</cp:coreProperties>
</file>